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eter Geerts\Documents\tafeltennis\VTTL\internationaal\"/>
    </mc:Choice>
  </mc:AlternateContent>
  <bookViews>
    <workbookView xWindow="0" yWindow="0" windowWidth="10170" windowHeight="6885" tabRatio="829" activeTab="8"/>
  </bookViews>
  <sheets>
    <sheet name="Boys 0910 P1-8" sheetId="139" r:id="rId1"/>
    <sheet name="Boys 0910 P9-14" sheetId="53" r:id="rId2"/>
    <sheet name="Boys 0708 P1-15" sheetId="148" r:id="rId3"/>
    <sheet name="Boys 0708 P16-18" sheetId="140" r:id="rId4"/>
    <sheet name="Boys 0708 P19-21" sheetId="149" r:id="rId5"/>
    <sheet name="Boys 0708 P22-24" sheetId="153" r:id="rId6"/>
    <sheet name="Boys 0506 P1-16" sheetId="143" r:id="rId7"/>
    <sheet name="Boys 0506 P17-24" sheetId="144" r:id="rId8"/>
    <sheet name="Boys 0506 P25-28" sheetId="145" r:id="rId9"/>
    <sheet name="Girls 0910 P1-4" sheetId="133" r:id="rId10"/>
    <sheet name="Girls 0708 P1-16" sheetId="146" r:id="rId11"/>
    <sheet name="Girls 0708 P17-19" sheetId="152" r:id="rId12"/>
    <sheet name="Girls 0506 P1-14" sheetId="142" r:id="rId13"/>
    <sheet name="Girls 0506 P15-18" sheetId="151" r:id="rId14"/>
  </sheets>
  <definedNames>
    <definedName name="_xlnm.Print_Area" localSheetId="1">'Boys 0910 P9-14'!$A$1:$X$29</definedName>
  </definedNames>
  <calcPr calcId="179017"/>
</workbook>
</file>

<file path=xl/calcChain.xml><?xml version="1.0" encoding="utf-8"?>
<calcChain xmlns="http://schemas.openxmlformats.org/spreadsheetml/2006/main">
  <c r="G12" i="140" l="1"/>
  <c r="G12" i="149"/>
  <c r="G12" i="153"/>
  <c r="J12" i="149"/>
  <c r="W14" i="153"/>
  <c r="V14" i="153"/>
  <c r="U14" i="153"/>
  <c r="X14" i="153" s="1"/>
  <c r="E14" i="153"/>
  <c r="V13" i="153"/>
  <c r="X13" i="153" s="1"/>
  <c r="U13" i="153"/>
  <c r="E13" i="153"/>
  <c r="V12" i="153"/>
  <c r="U12" i="153"/>
  <c r="X12" i="153" s="1"/>
  <c r="J12" i="153"/>
  <c r="E12" i="153"/>
  <c r="W13" i="153" l="1"/>
  <c r="W12" i="153"/>
  <c r="V14" i="152"/>
  <c r="U14" i="152"/>
  <c r="X14" i="152" s="1"/>
  <c r="E14" i="152"/>
  <c r="W13" i="152"/>
  <c r="V13" i="152"/>
  <c r="U13" i="152"/>
  <c r="X13" i="152" s="1"/>
  <c r="E13" i="152"/>
  <c r="X12" i="152"/>
  <c r="V12" i="152"/>
  <c r="U12" i="152"/>
  <c r="W12" i="152" s="1"/>
  <c r="J12" i="152"/>
  <c r="G12" i="152"/>
  <c r="E12" i="152"/>
  <c r="W14" i="152" l="1"/>
  <c r="E14" i="149"/>
  <c r="E13" i="149"/>
  <c r="E12" i="149"/>
  <c r="V18" i="151" l="1"/>
  <c r="U18" i="151"/>
  <c r="X18" i="151" s="1"/>
  <c r="J18" i="151"/>
  <c r="G18" i="151"/>
  <c r="E18" i="151"/>
  <c r="X17" i="151"/>
  <c r="V17" i="151"/>
  <c r="U17" i="151"/>
  <c r="W17" i="151" s="1"/>
  <c r="J17" i="151"/>
  <c r="G17" i="151"/>
  <c r="E17" i="151"/>
  <c r="X16" i="151"/>
  <c r="W16" i="151"/>
  <c r="V16" i="151"/>
  <c r="U16" i="151"/>
  <c r="J16" i="151"/>
  <c r="G16" i="151"/>
  <c r="E16" i="151"/>
  <c r="V15" i="151"/>
  <c r="X15" i="151" s="1"/>
  <c r="U15" i="151"/>
  <c r="J15" i="151"/>
  <c r="G15" i="151"/>
  <c r="E15" i="151"/>
  <c r="V14" i="151"/>
  <c r="U14" i="151"/>
  <c r="X14" i="151" s="1"/>
  <c r="J14" i="151"/>
  <c r="G14" i="151"/>
  <c r="E14" i="151"/>
  <c r="V13" i="151"/>
  <c r="U13" i="151"/>
  <c r="X13" i="151" s="1"/>
  <c r="J13" i="151"/>
  <c r="G13" i="151"/>
  <c r="E13" i="151"/>
  <c r="Q8" i="151"/>
  <c r="Q7" i="151"/>
  <c r="Q6" i="151"/>
  <c r="Q5" i="151"/>
  <c r="L8" i="151" l="1"/>
  <c r="L6" i="151"/>
  <c r="L5" i="151"/>
  <c r="L7" i="151"/>
  <c r="W15" i="151"/>
  <c r="W14" i="151"/>
  <c r="W13" i="151"/>
  <c r="W18" i="151"/>
  <c r="K6" i="151" l="1"/>
  <c r="K7" i="151"/>
  <c r="K8" i="151"/>
  <c r="K5" i="151"/>
  <c r="V14" i="149" l="1"/>
  <c r="U14" i="149"/>
  <c r="V13" i="149"/>
  <c r="U13" i="149"/>
  <c r="W13" i="149" s="1"/>
  <c r="V12" i="149"/>
  <c r="U12" i="149"/>
  <c r="X12" i="149" s="1"/>
  <c r="W12" i="149" l="1"/>
  <c r="X13" i="149"/>
  <c r="X14" i="149"/>
  <c r="W14" i="149"/>
  <c r="V18" i="145"/>
  <c r="U18" i="145"/>
  <c r="X18" i="145" s="1"/>
  <c r="J18" i="145"/>
  <c r="G18" i="145"/>
  <c r="E18" i="145"/>
  <c r="V17" i="145"/>
  <c r="U17" i="145"/>
  <c r="W17" i="145" s="1"/>
  <c r="J17" i="145"/>
  <c r="G17" i="145"/>
  <c r="E17" i="145"/>
  <c r="V16" i="145"/>
  <c r="U16" i="145"/>
  <c r="J16" i="145"/>
  <c r="G16" i="145"/>
  <c r="E16" i="145"/>
  <c r="W15" i="145"/>
  <c r="V15" i="145"/>
  <c r="U15" i="145"/>
  <c r="X15" i="145" s="1"/>
  <c r="J15" i="145"/>
  <c r="G15" i="145"/>
  <c r="E15" i="145"/>
  <c r="V14" i="145"/>
  <c r="X14" i="145" s="1"/>
  <c r="U14" i="145"/>
  <c r="J14" i="145"/>
  <c r="G14" i="145"/>
  <c r="E14" i="145"/>
  <c r="V13" i="145"/>
  <c r="U13" i="145"/>
  <c r="W13" i="145" s="1"/>
  <c r="J13" i="145"/>
  <c r="G13" i="145"/>
  <c r="E13" i="145"/>
  <c r="Q8" i="145"/>
  <c r="Q7" i="145"/>
  <c r="Q6" i="145"/>
  <c r="Q5" i="145"/>
  <c r="V14" i="140"/>
  <c r="U14" i="140"/>
  <c r="E14" i="140"/>
  <c r="V13" i="140"/>
  <c r="U13" i="140"/>
  <c r="E13" i="140"/>
  <c r="V12" i="140"/>
  <c r="U12" i="140"/>
  <c r="J12" i="140"/>
  <c r="E12" i="140"/>
  <c r="V29" i="53"/>
  <c r="U29" i="53"/>
  <c r="J29" i="53"/>
  <c r="G29" i="53"/>
  <c r="E29" i="53"/>
  <c r="U28" i="53"/>
  <c r="J28" i="53"/>
  <c r="G28" i="53"/>
  <c r="E28" i="53"/>
  <c r="V27" i="53"/>
  <c r="U27" i="53"/>
  <c r="J27" i="53"/>
  <c r="G27" i="53"/>
  <c r="E27" i="53"/>
  <c r="V26" i="53"/>
  <c r="W26" i="53" s="1"/>
  <c r="J26" i="53"/>
  <c r="G26" i="53"/>
  <c r="E26" i="53"/>
  <c r="V25" i="53"/>
  <c r="U25" i="53"/>
  <c r="X25" i="53" s="1"/>
  <c r="J25" i="53"/>
  <c r="G25" i="53"/>
  <c r="E25" i="53"/>
  <c r="V24" i="53"/>
  <c r="U24" i="53"/>
  <c r="J24" i="53"/>
  <c r="G24" i="53"/>
  <c r="E24" i="53"/>
  <c r="V23" i="53"/>
  <c r="J23" i="53"/>
  <c r="G23" i="53"/>
  <c r="E23" i="53"/>
  <c r="V22" i="53"/>
  <c r="U22" i="53"/>
  <c r="G22" i="53"/>
  <c r="E22" i="53"/>
  <c r="V21" i="53"/>
  <c r="U21" i="53"/>
  <c r="J21" i="53"/>
  <c r="G21" i="53"/>
  <c r="E21" i="53"/>
  <c r="V20" i="53"/>
  <c r="U20" i="53"/>
  <c r="W20" i="53" s="1"/>
  <c r="J20" i="53"/>
  <c r="G20" i="53"/>
  <c r="E20" i="53"/>
  <c r="U19" i="53"/>
  <c r="J19" i="53"/>
  <c r="G19" i="53"/>
  <c r="E19" i="53"/>
  <c r="V18" i="53"/>
  <c r="W18" i="53" s="1"/>
  <c r="U18" i="53"/>
  <c r="G18" i="53"/>
  <c r="E18" i="53"/>
  <c r="V17" i="53"/>
  <c r="U17" i="53"/>
  <c r="X17" i="53" s="1"/>
  <c r="J17" i="53"/>
  <c r="G17" i="53"/>
  <c r="E17" i="53"/>
  <c r="V16" i="53"/>
  <c r="U16" i="53"/>
  <c r="X16" i="53" s="1"/>
  <c r="J16" i="53"/>
  <c r="G16" i="53"/>
  <c r="E16" i="53"/>
  <c r="V15" i="53"/>
  <c r="J15" i="53"/>
  <c r="G15" i="53"/>
  <c r="E15" i="53"/>
  <c r="Q10" i="53"/>
  <c r="Q9" i="53"/>
  <c r="Q8" i="53"/>
  <c r="Q7" i="53"/>
  <c r="Q6" i="53"/>
  <c r="Q5" i="53"/>
  <c r="X15" i="53" l="1"/>
  <c r="X13" i="145"/>
  <c r="W16" i="145"/>
  <c r="X16" i="145"/>
  <c r="X17" i="145"/>
  <c r="L8" i="145" s="1"/>
  <c r="L7" i="145"/>
  <c r="W14" i="145"/>
  <c r="K8" i="145" s="1"/>
  <c r="W18" i="145"/>
  <c r="W13" i="140"/>
  <c r="W12" i="140"/>
  <c r="X12" i="140"/>
  <c r="X14" i="140"/>
  <c r="X13" i="140"/>
  <c r="W14" i="140"/>
  <c r="X19" i="53"/>
  <c r="X24" i="53"/>
  <c r="W28" i="53"/>
  <c r="X22" i="53"/>
  <c r="X27" i="53"/>
  <c r="W23" i="53"/>
  <c r="X29" i="53"/>
  <c r="W27" i="53"/>
  <c r="X26" i="53"/>
  <c r="W19" i="53"/>
  <c r="X23" i="53"/>
  <c r="X18" i="53"/>
  <c r="W22" i="53"/>
  <c r="W29" i="53"/>
  <c r="W15" i="53"/>
  <c r="X21" i="53"/>
  <c r="X20" i="53"/>
  <c r="W17" i="53"/>
  <c r="W25" i="53"/>
  <c r="X28" i="53"/>
  <c r="W16" i="53"/>
  <c r="W24" i="53"/>
  <c r="W21" i="53"/>
  <c r="K6" i="145" l="1"/>
  <c r="K7" i="145"/>
  <c r="K5" i="145"/>
  <c r="L5" i="145"/>
  <c r="L6" i="145"/>
  <c r="K6" i="53"/>
  <c r="L5" i="53"/>
  <c r="L9" i="53"/>
  <c r="L10" i="53"/>
  <c r="K9" i="53"/>
  <c r="K10" i="53"/>
  <c r="L8" i="53"/>
  <c r="K5" i="53"/>
  <c r="L6" i="53"/>
  <c r="L7" i="53"/>
  <c r="K7" i="53"/>
  <c r="K8" i="53"/>
</calcChain>
</file>

<file path=xl/sharedStrings.xml><?xml version="1.0" encoding="utf-8"?>
<sst xmlns="http://schemas.openxmlformats.org/spreadsheetml/2006/main" count="981" uniqueCount="206">
  <si>
    <t>Nr</t>
  </si>
  <si>
    <t>A</t>
  </si>
  <si>
    <t>B</t>
  </si>
  <si>
    <t>C</t>
  </si>
  <si>
    <t>D</t>
  </si>
  <si>
    <t>E</t>
  </si>
  <si>
    <t>F</t>
  </si>
  <si>
    <t>-</t>
  </si>
  <si>
    <t>Team</t>
  </si>
  <si>
    <t>Time</t>
  </si>
  <si>
    <t>Age</t>
  </si>
  <si>
    <t>Position</t>
  </si>
  <si>
    <t>Table</t>
  </si>
  <si>
    <t>Name</t>
  </si>
  <si>
    <t>Day</t>
  </si>
  <si>
    <t>Sun</t>
  </si>
  <si>
    <t>Win</t>
  </si>
  <si>
    <t>Loss</t>
  </si>
  <si>
    <t>Result</t>
  </si>
  <si>
    <t>Matches</t>
  </si>
  <si>
    <t>Umpire</t>
  </si>
  <si>
    <t>Game 1</t>
  </si>
  <si>
    <t>Game 2</t>
  </si>
  <si>
    <t>Game 3</t>
  </si>
  <si>
    <t>Game 4</t>
  </si>
  <si>
    <t>Game 5</t>
  </si>
  <si>
    <t>M+</t>
  </si>
  <si>
    <t>M-</t>
  </si>
  <si>
    <t>G+</t>
  </si>
  <si>
    <t>G-</t>
  </si>
  <si>
    <t>Players</t>
  </si>
  <si>
    <t>Stage</t>
  </si>
  <si>
    <t>Places 7 and 8</t>
  </si>
  <si>
    <t>Places 5 and 6</t>
  </si>
  <si>
    <t>Places 3 and 4</t>
  </si>
  <si>
    <t>Places 9 and 10</t>
  </si>
  <si>
    <t>Places 11 and 12</t>
  </si>
  <si>
    <t>Places 13 and 14</t>
  </si>
  <si>
    <t>Places 15 and 16</t>
  </si>
  <si>
    <t>Places 17 and 18</t>
  </si>
  <si>
    <t>Girls 2009/2010</t>
  </si>
  <si>
    <t>Lotte Nuyttens (West-Vlaanderen)</t>
  </si>
  <si>
    <t>Nore Colla (Limburg 3)</t>
  </si>
  <si>
    <t>Lessia Lewyckyj (Antwerpen 1)</t>
  </si>
  <si>
    <t>Lila Chambet-Weil (TTSD)</t>
  </si>
  <si>
    <t>T5</t>
  </si>
  <si>
    <t>11:35</t>
  </si>
  <si>
    <t>T6</t>
  </si>
  <si>
    <t>T4</t>
  </si>
  <si>
    <t>16:00</t>
  </si>
  <si>
    <t>15:30</t>
  </si>
  <si>
    <t>Boys 2009/2010 - Places 9 to 14</t>
  </si>
  <si>
    <t>Boys 2009/2010 - Places 1 to 8</t>
  </si>
  <si>
    <t>Places 1 and 2</t>
  </si>
  <si>
    <t>T1</t>
  </si>
  <si>
    <t>13:30</t>
  </si>
  <si>
    <t>T2</t>
  </si>
  <si>
    <t>T3</t>
  </si>
  <si>
    <t>14:30</t>
  </si>
  <si>
    <t>14:00</t>
  </si>
  <si>
    <t>T21</t>
  </si>
  <si>
    <t>T22</t>
  </si>
  <si>
    <t>T23</t>
  </si>
  <si>
    <t>T24</t>
  </si>
  <si>
    <t>12:00</t>
  </si>
  <si>
    <t>12:25</t>
  </si>
  <si>
    <t>12:50</t>
  </si>
  <si>
    <t>T7</t>
  </si>
  <si>
    <t>T8</t>
  </si>
  <si>
    <t>Place 15</t>
  </si>
  <si>
    <t>13:15</t>
  </si>
  <si>
    <t>T9</t>
  </si>
  <si>
    <t>T10</t>
  </si>
  <si>
    <t>T11</t>
  </si>
  <si>
    <t>T12</t>
  </si>
  <si>
    <t>Places 19 and 20</t>
  </si>
  <si>
    <t>Places 21 and 22</t>
  </si>
  <si>
    <t>Places 23 and 24</t>
  </si>
  <si>
    <t>Boys 2005-2006 - Places 25 to 28</t>
  </si>
  <si>
    <t>T13</t>
  </si>
  <si>
    <t>T14</t>
  </si>
  <si>
    <t>T15</t>
  </si>
  <si>
    <t>T16</t>
  </si>
  <si>
    <t>T17</t>
  </si>
  <si>
    <t>T18</t>
  </si>
  <si>
    <t>T19</t>
  </si>
  <si>
    <t>T20</t>
  </si>
  <si>
    <t>Results</t>
  </si>
  <si>
    <t>P9/14</t>
  </si>
  <si>
    <t>13:40</t>
  </si>
  <si>
    <t>14:05</t>
  </si>
  <si>
    <t>MATCHES</t>
  </si>
  <si>
    <t>Boys 2007/2008 - Places 1 to 15</t>
  </si>
  <si>
    <t>P 16/18</t>
  </si>
  <si>
    <t>P 19/21</t>
  </si>
  <si>
    <t>Boys 2005/2006 - Places 1 to 16</t>
  </si>
  <si>
    <t>Girls 2007/2008 - Places 1 to 16</t>
  </si>
  <si>
    <t>1st Group 1</t>
  </si>
  <si>
    <t>4th Group 2</t>
  </si>
  <si>
    <t>3rd Group 1</t>
  </si>
  <si>
    <t>2nd Group 2</t>
  </si>
  <si>
    <t>2nd Group 1</t>
  </si>
  <si>
    <t>3rd Group 2</t>
  </si>
  <si>
    <t>4th Group 1</t>
  </si>
  <si>
    <t>1st Group 2</t>
  </si>
  <si>
    <t>5th Group 1</t>
  </si>
  <si>
    <t>5th Group 2</t>
  </si>
  <si>
    <t>6th Group 2</t>
  </si>
  <si>
    <t>6th Group 1</t>
  </si>
  <si>
    <t>8th Group 2</t>
  </si>
  <si>
    <t>7th Group 1</t>
  </si>
  <si>
    <t>7th Group 2</t>
  </si>
  <si>
    <t>8th Group 1</t>
  </si>
  <si>
    <t>Loser A - C</t>
  </si>
  <si>
    <t xml:space="preserve">Winner A - C </t>
  </si>
  <si>
    <t>A or C</t>
  </si>
  <si>
    <t>Boys 2007/2008 - Places 16 to 18</t>
  </si>
  <si>
    <t>Boys 2007/2008 - Places 19 to 21</t>
  </si>
  <si>
    <t>Boys 2005/2006 - Places 17 to 24</t>
  </si>
  <si>
    <t>Girls 2005/2006 - Places 1 to 14</t>
  </si>
  <si>
    <t>Girls 2005/2006 - Places 15 to 18</t>
  </si>
  <si>
    <t>T28</t>
  </si>
  <si>
    <t>Girls 2007/2008 - Places 17 to 19</t>
  </si>
  <si>
    <t>P 17/19</t>
  </si>
  <si>
    <t>Ryan d'Hertefelt (Antwerpen 1)</t>
  </si>
  <si>
    <t>Aaron Sahr (Luxembourg pays 2)</t>
  </si>
  <si>
    <t>Jamie Eling (Limburg 3)</t>
  </si>
  <si>
    <t>Théo Ducrot (Entente Hauts de Fr.)</t>
  </si>
  <si>
    <t>Noan Piette (Namur)</t>
  </si>
  <si>
    <t>Maxime Degive (Liège)</t>
  </si>
  <si>
    <t>Thomas Vertommen (Limburg 1)</t>
  </si>
  <si>
    <t>Seth Oomen (NTTB Zuid West)</t>
  </si>
  <si>
    <t>Matt Closset</t>
  </si>
  <si>
    <t>Namur</t>
  </si>
  <si>
    <t>Noa Breyne</t>
  </si>
  <si>
    <t>Limburg 2</t>
  </si>
  <si>
    <t>Sander Vandecasteele</t>
  </si>
  <si>
    <t>West-Vlaanderen</t>
  </si>
  <si>
    <t>Louis Victor Lemaire</t>
  </si>
  <si>
    <t>Dag Gevers</t>
  </si>
  <si>
    <t>Antwerpen 2</t>
  </si>
  <si>
    <t>Louis Van Herreweghe</t>
  </si>
  <si>
    <t>Individual</t>
  </si>
  <si>
    <t>FF</t>
  </si>
  <si>
    <t>Chris Verwoert (Combiteam RTC)</t>
  </si>
  <si>
    <t>Maël Van Dessel (Luxemb pays 1)</t>
  </si>
  <si>
    <t>Max Skelton (Ireland 1)</t>
  </si>
  <si>
    <t>Tom Closset (VTTL)</t>
  </si>
  <si>
    <t>Gil Sekri (Luxembourg prov)</t>
  </si>
  <si>
    <t>Maxim Depever (Vlaams-Brabant)</t>
  </si>
  <si>
    <t>Dieter Devue</t>
  </si>
  <si>
    <t>Limburg 3</t>
  </si>
  <si>
    <t>Lander Moens (Antwerpen 1)</t>
  </si>
  <si>
    <t>Emils Grundizs (Luxemb. Pays 2)</t>
  </si>
  <si>
    <t>Rune Coussee (Limburg 2)</t>
  </si>
  <si>
    <t>Remi Chambet-Weil (TTSD)</t>
  </si>
  <si>
    <t>Tom Vandewalle (Liège)</t>
  </si>
  <si>
    <t>Joey Smith (Ireland 2)</t>
  </si>
  <si>
    <t>Bregt Joosten</t>
  </si>
  <si>
    <t>Limburg 1</t>
  </si>
  <si>
    <t>Pepijn Surmont (Limburg 1)</t>
  </si>
  <si>
    <t>Gene Wanz (Luxemb. Pays 2)</t>
  </si>
  <si>
    <t>Luca Trascu (Entente Hauts de Fr.)</t>
  </si>
  <si>
    <t>Luuk Houtgast (Combiteam RTC)</t>
  </si>
  <si>
    <t>Arthur Martin (Luxembourg prov)</t>
  </si>
  <si>
    <t>Ben Watson (Ireland 2)</t>
  </si>
  <si>
    <t>Mauro Janssen</t>
  </si>
  <si>
    <t>Wannes Vanheule (Antwerpen 2)</t>
  </si>
  <si>
    <t>Karolis Mikalauskas (Lux. Pays 1)</t>
  </si>
  <si>
    <t>Stef Koppejan (Combiteam RTC)</t>
  </si>
  <si>
    <t>Jonathan Mooney (Ireland 1)</t>
  </si>
  <si>
    <t>Nathan Jans (Limburg 3)</t>
  </si>
  <si>
    <t>Maarten Lamey (Vlaams-Brabant)</t>
  </si>
  <si>
    <t>Stan Van Gils</t>
  </si>
  <si>
    <t>Official</t>
  </si>
  <si>
    <t>Maka Maxence (Liège)</t>
  </si>
  <si>
    <t>Sam Habscheid (Lux pays 1)</t>
  </si>
  <si>
    <t>Michiel Nijst (VTTL)</t>
  </si>
  <si>
    <t>Vitja Lutsenko (Antwerpen 1)</t>
  </si>
  <si>
    <t>Koen Houtgast (Combiteam RTC)</t>
  </si>
  <si>
    <t>Levi Glod</t>
  </si>
  <si>
    <t>Luxembourg pays 2</t>
  </si>
  <si>
    <t>Senan Sheridan</t>
  </si>
  <si>
    <t>Ireland 2</t>
  </si>
  <si>
    <t>Boys 2007/2008 - Places 22 to 24</t>
  </si>
  <si>
    <t>Wout Joosten</t>
  </si>
  <si>
    <t>Jelle Campers (Antwerpen 2)</t>
  </si>
  <si>
    <t>Per Gevers (Antwerpen 1)</t>
  </si>
  <si>
    <t>Edgar Moro (Lux pays 1)</t>
  </si>
  <si>
    <t>Noa Baekelandt (Namur)</t>
  </si>
  <si>
    <t>Tom Boyard (Entente Hauts de Fr.)</t>
  </si>
  <si>
    <t>David Schury</t>
  </si>
  <si>
    <t>TTSD</t>
  </si>
  <si>
    <t>Matthew Mooney</t>
  </si>
  <si>
    <t>Niels Joosten</t>
  </si>
  <si>
    <t>Emilien Piedboeuf (Liège)</t>
  </si>
  <si>
    <t>Povilas Mikalauskas (Lux pays 2)</t>
  </si>
  <si>
    <t>Siebe De Winter (VTTL)</t>
  </si>
  <si>
    <t>Aerjen Theys (Vlaams-Brabant)</t>
  </si>
  <si>
    <t>Klaas Adriaenssen (Antw. 2)</t>
  </si>
  <si>
    <t>Seppe Van Beurden</t>
  </si>
  <si>
    <t>NTTB Zuid-West</t>
  </si>
  <si>
    <t>Alex Lo</t>
  </si>
  <si>
    <t>Ireland 1</t>
  </si>
  <si>
    <t>Senne Kiekepoos</t>
  </si>
  <si>
    <t>P 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</si>
</sst>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1" xfId="0" applyBorder="1" applyAlignment="1">
      <alignment horizontal="center" vertical="center"/>
    </xf>
    <xf numFmtId="49" fontId="3" fillId="0" borderId="0" xfId="0" applyNumberFormat="1" applyFont="1" applyBorder="1" applyAlignment="1"/>
    <xf numFmtId="49" fontId="0" fillId="0" borderId="0" xfId="0" applyNumberFormat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1" xfId="0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20" fontId="0" fillId="0" borderId="13" xfId="0" applyNumberFormat="1" applyFill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29" xfId="0" applyNumberFormat="1" applyBorder="1" applyAlignment="1"/>
    <xf numFmtId="20" fontId="0" fillId="0" borderId="7" xfId="0" applyNumberFormat="1" applyFill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5" fillId="0" borderId="0" xfId="0" applyNumberFormat="1" applyFont="1" applyBorder="1" applyAlignment="1"/>
    <xf numFmtId="0" fontId="1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5" fillId="0" borderId="23" xfId="0" applyNumberFormat="1" applyFont="1" applyBorder="1" applyAlignment="1"/>
    <xf numFmtId="49" fontId="0" fillId="0" borderId="23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>
    <tabColor theme="9" tint="0.59999389629810485"/>
    <pageSetUpPr fitToPage="1"/>
  </sheetPr>
  <dimension ref="A1:X43"/>
  <sheetViews>
    <sheetView showGridLines="0" zoomScale="70" zoomScaleNormal="70" workbookViewId="0">
      <selection activeCell="I6" sqref="I6"/>
    </sheetView>
  </sheetViews>
  <sheetFormatPr defaultColWidth="9" defaultRowHeight="15" x14ac:dyDescent="0.25"/>
  <cols>
    <col min="1" max="16384" width="9" style="31"/>
  </cols>
  <sheetData>
    <row r="1" spans="1:24" ht="31.5" x14ac:dyDescent="0.5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52"/>
      <c r="S1" s="52"/>
      <c r="T1" s="52"/>
      <c r="U1" s="52"/>
      <c r="V1" s="52"/>
      <c r="W1" s="52"/>
      <c r="X1" s="52"/>
    </row>
    <row r="3" spans="1:24" ht="15.75" thickBot="1" x14ac:dyDescent="0.3">
      <c r="B3" s="122" t="s">
        <v>127</v>
      </c>
      <c r="C3" s="122"/>
      <c r="D3" s="122"/>
    </row>
    <row r="4" spans="1:24" x14ac:dyDescent="0.25">
      <c r="A4" s="62" t="s">
        <v>54</v>
      </c>
      <c r="D4" s="32"/>
    </row>
    <row r="5" spans="1:24" x14ac:dyDescent="0.25">
      <c r="A5" s="63" t="s">
        <v>15</v>
      </c>
      <c r="D5" s="33"/>
      <c r="E5" s="123"/>
      <c r="F5" s="123"/>
      <c r="G5" s="123"/>
    </row>
    <row r="6" spans="1:24" ht="15.75" thickBot="1" x14ac:dyDescent="0.3">
      <c r="A6" s="64" t="s">
        <v>89</v>
      </c>
      <c r="D6" s="33"/>
      <c r="G6" s="32"/>
      <c r="I6" s="34" t="s">
        <v>53</v>
      </c>
    </row>
    <row r="7" spans="1:24" x14ac:dyDescent="0.25">
      <c r="B7" s="125" t="s">
        <v>128</v>
      </c>
      <c r="C7" s="125"/>
      <c r="D7" s="126"/>
      <c r="G7" s="62" t="s">
        <v>54</v>
      </c>
    </row>
    <row r="8" spans="1:24" x14ac:dyDescent="0.25">
      <c r="G8" s="63" t="s">
        <v>15</v>
      </c>
      <c r="H8" s="123"/>
      <c r="I8" s="123"/>
      <c r="J8" s="123"/>
    </row>
    <row r="9" spans="1:24" ht="15.75" thickBot="1" x14ac:dyDescent="0.3">
      <c r="B9" s="125" t="s">
        <v>126</v>
      </c>
      <c r="C9" s="123"/>
      <c r="D9" s="123"/>
      <c r="G9" s="64" t="s">
        <v>58</v>
      </c>
      <c r="J9" s="32"/>
    </row>
    <row r="10" spans="1:24" x14ac:dyDescent="0.25">
      <c r="A10" s="62" t="s">
        <v>56</v>
      </c>
      <c r="D10" s="32"/>
      <c r="G10" s="33"/>
      <c r="J10" s="33"/>
    </row>
    <row r="11" spans="1:24" x14ac:dyDescent="0.25">
      <c r="A11" s="63" t="s">
        <v>15</v>
      </c>
      <c r="D11" s="33"/>
      <c r="E11" s="123"/>
      <c r="F11" s="123"/>
      <c r="G11" s="124"/>
      <c r="J11" s="33"/>
    </row>
    <row r="12" spans="1:24" ht="15.75" thickBot="1" x14ac:dyDescent="0.3">
      <c r="A12" s="64" t="s">
        <v>89</v>
      </c>
      <c r="D12" s="33"/>
      <c r="J12" s="33"/>
      <c r="L12" s="34"/>
    </row>
    <row r="13" spans="1:24" x14ac:dyDescent="0.25">
      <c r="B13" s="125" t="s">
        <v>129</v>
      </c>
      <c r="C13" s="125"/>
      <c r="D13" s="126"/>
      <c r="J13" s="62" t="s">
        <v>54</v>
      </c>
    </row>
    <row r="14" spans="1:24" x14ac:dyDescent="0.25">
      <c r="J14" s="63" t="s">
        <v>15</v>
      </c>
      <c r="K14" s="123"/>
      <c r="L14" s="123"/>
      <c r="M14" s="123"/>
    </row>
    <row r="15" spans="1:24" ht="15.75" thickBot="1" x14ac:dyDescent="0.3">
      <c r="B15" s="125" t="s">
        <v>125</v>
      </c>
      <c r="C15" s="125"/>
      <c r="D15" s="125"/>
      <c r="J15" s="64" t="s">
        <v>49</v>
      </c>
    </row>
    <row r="16" spans="1:24" x14ac:dyDescent="0.25">
      <c r="A16" s="62" t="s">
        <v>57</v>
      </c>
      <c r="D16" s="32"/>
      <c r="J16" s="33"/>
    </row>
    <row r="17" spans="1:18" x14ac:dyDescent="0.25">
      <c r="A17" s="63" t="s">
        <v>15</v>
      </c>
      <c r="D17" s="33"/>
      <c r="E17" s="123"/>
      <c r="F17" s="123"/>
      <c r="G17" s="123"/>
      <c r="J17" s="33"/>
    </row>
    <row r="18" spans="1:18" ht="15.75" thickBot="1" x14ac:dyDescent="0.3">
      <c r="A18" s="64" t="s">
        <v>89</v>
      </c>
      <c r="D18" s="33"/>
      <c r="G18" s="32"/>
      <c r="J18" s="33"/>
    </row>
    <row r="19" spans="1:18" x14ac:dyDescent="0.25">
      <c r="B19" s="125" t="s">
        <v>130</v>
      </c>
      <c r="C19" s="125"/>
      <c r="D19" s="126"/>
      <c r="G19" s="62" t="s">
        <v>56</v>
      </c>
      <c r="J19" s="33"/>
    </row>
    <row r="20" spans="1:18" x14ac:dyDescent="0.25">
      <c r="G20" s="63" t="s">
        <v>15</v>
      </c>
      <c r="H20" s="123"/>
      <c r="I20" s="123"/>
      <c r="J20" s="124"/>
      <c r="N20" s="34" t="s">
        <v>34</v>
      </c>
    </row>
    <row r="21" spans="1:18" ht="15.75" thickBot="1" x14ac:dyDescent="0.3">
      <c r="B21" s="125" t="s">
        <v>124</v>
      </c>
      <c r="C21" s="125"/>
      <c r="D21" s="125"/>
      <c r="G21" s="64" t="s">
        <v>58</v>
      </c>
    </row>
    <row r="22" spans="1:18" ht="15.75" thickBot="1" x14ac:dyDescent="0.3">
      <c r="A22" s="62" t="s">
        <v>48</v>
      </c>
      <c r="D22" s="32"/>
      <c r="G22" s="33"/>
      <c r="M22" s="123"/>
      <c r="N22" s="123"/>
      <c r="O22" s="123"/>
    </row>
    <row r="23" spans="1:18" x14ac:dyDescent="0.25">
      <c r="A23" s="63" t="s">
        <v>15</v>
      </c>
      <c r="D23" s="33"/>
      <c r="E23" s="123"/>
      <c r="F23" s="123"/>
      <c r="G23" s="124"/>
      <c r="O23" s="62" t="s">
        <v>54</v>
      </c>
    </row>
    <row r="24" spans="1:18" ht="15.75" thickBot="1" x14ac:dyDescent="0.3">
      <c r="A24" s="64" t="s">
        <v>89</v>
      </c>
      <c r="D24" s="33"/>
      <c r="O24" s="63" t="s">
        <v>15</v>
      </c>
      <c r="P24" s="123"/>
      <c r="Q24" s="123"/>
      <c r="R24" s="123"/>
    </row>
    <row r="25" spans="1:18" ht="15.75" thickBot="1" x14ac:dyDescent="0.3">
      <c r="B25" s="125" t="s">
        <v>131</v>
      </c>
      <c r="C25" s="125"/>
      <c r="D25" s="126"/>
      <c r="O25" s="64" t="s">
        <v>50</v>
      </c>
    </row>
    <row r="26" spans="1:18" x14ac:dyDescent="0.25">
      <c r="M26" s="123"/>
      <c r="N26" s="123"/>
      <c r="O26" s="124"/>
    </row>
    <row r="28" spans="1:18" ht="15.75" thickBot="1" x14ac:dyDescent="0.3">
      <c r="E28" s="125"/>
      <c r="F28" s="125"/>
      <c r="G28" s="125"/>
      <c r="I28" s="34" t="s">
        <v>33</v>
      </c>
    </row>
    <row r="29" spans="1:18" x14ac:dyDescent="0.25">
      <c r="G29" s="62" t="s">
        <v>57</v>
      </c>
    </row>
    <row r="30" spans="1:18" x14ac:dyDescent="0.25">
      <c r="G30" s="63" t="s">
        <v>15</v>
      </c>
      <c r="H30" s="123"/>
      <c r="I30" s="123"/>
      <c r="J30" s="123"/>
    </row>
    <row r="31" spans="1:18" ht="15.75" thickBot="1" x14ac:dyDescent="0.3">
      <c r="G31" s="64" t="s">
        <v>90</v>
      </c>
      <c r="J31" s="32"/>
    </row>
    <row r="32" spans="1:18" x14ac:dyDescent="0.25">
      <c r="E32" s="123"/>
      <c r="F32" s="123"/>
      <c r="G32" s="124"/>
      <c r="J32" s="62" t="s">
        <v>57</v>
      </c>
    </row>
    <row r="33" spans="5:18" x14ac:dyDescent="0.25">
      <c r="J33" s="63" t="s">
        <v>15</v>
      </c>
      <c r="K33" s="123"/>
      <c r="L33" s="123"/>
      <c r="M33" s="123"/>
    </row>
    <row r="34" spans="5:18" ht="15.75" thickBot="1" x14ac:dyDescent="0.3">
      <c r="E34" s="123"/>
      <c r="F34" s="123"/>
      <c r="G34" s="123"/>
      <c r="J34" s="64" t="s">
        <v>58</v>
      </c>
    </row>
    <row r="35" spans="5:18" x14ac:dyDescent="0.25">
      <c r="G35" s="62" t="s">
        <v>48</v>
      </c>
      <c r="J35" s="33"/>
    </row>
    <row r="36" spans="5:18" x14ac:dyDescent="0.25">
      <c r="G36" s="63" t="s">
        <v>15</v>
      </c>
      <c r="H36" s="123"/>
      <c r="I36" s="123"/>
      <c r="J36" s="124"/>
    </row>
    <row r="37" spans="5:18" ht="15.75" thickBot="1" x14ac:dyDescent="0.3">
      <c r="G37" s="64" t="s">
        <v>90</v>
      </c>
      <c r="N37" s="34" t="s">
        <v>32</v>
      </c>
    </row>
    <row r="38" spans="5:18" x14ac:dyDescent="0.25">
      <c r="E38" s="123"/>
      <c r="F38" s="123"/>
      <c r="G38" s="124"/>
      <c r="Q38" s="34"/>
    </row>
    <row r="39" spans="5:18" ht="15.75" thickBot="1" x14ac:dyDescent="0.3">
      <c r="M39" s="123"/>
      <c r="N39" s="123"/>
      <c r="O39" s="123"/>
    </row>
    <row r="40" spans="5:18" x14ac:dyDescent="0.25">
      <c r="O40" s="62" t="s">
        <v>48</v>
      </c>
    </row>
    <row r="41" spans="5:18" x14ac:dyDescent="0.25">
      <c r="O41" s="63" t="s">
        <v>15</v>
      </c>
      <c r="P41" s="123"/>
      <c r="Q41" s="123"/>
      <c r="R41" s="123"/>
    </row>
    <row r="42" spans="5:18" ht="15.75" thickBot="1" x14ac:dyDescent="0.3">
      <c r="O42" s="64" t="s">
        <v>58</v>
      </c>
    </row>
    <row r="43" spans="5:18" x14ac:dyDescent="0.25">
      <c r="M43" s="123"/>
      <c r="N43" s="123"/>
      <c r="O43" s="124"/>
    </row>
  </sheetData>
  <mergeCells count="28">
    <mergeCell ref="B21:D21"/>
    <mergeCell ref="B25:D25"/>
    <mergeCell ref="B15:D15"/>
    <mergeCell ref="B19:D19"/>
    <mergeCell ref="A1:Q1"/>
    <mergeCell ref="B7:D7"/>
    <mergeCell ref="B9:D9"/>
    <mergeCell ref="B13:D13"/>
    <mergeCell ref="E5:G5"/>
    <mergeCell ref="H8:J8"/>
    <mergeCell ref="K14:M14"/>
    <mergeCell ref="E17:G17"/>
    <mergeCell ref="E11:G11"/>
    <mergeCell ref="H20:J20"/>
    <mergeCell ref="P41:R41"/>
    <mergeCell ref="M22:O22"/>
    <mergeCell ref="P24:R24"/>
    <mergeCell ref="E38:G38"/>
    <mergeCell ref="H36:J36"/>
    <mergeCell ref="E32:G32"/>
    <mergeCell ref="E23:G23"/>
    <mergeCell ref="H30:J30"/>
    <mergeCell ref="E34:G34"/>
    <mergeCell ref="M43:O43"/>
    <mergeCell ref="M26:O26"/>
    <mergeCell ref="K33:M33"/>
    <mergeCell ref="E28:G28"/>
    <mergeCell ref="M39:O39"/>
  </mergeCells>
  <pageMargins left="0.7" right="0.7" top="0.75" bottom="0.75" header="0.3" footer="0.3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21"/>
  <sheetViews>
    <sheetView showGridLines="0" workbookViewId="0">
      <selection activeCell="T39" sqref="T39"/>
    </sheetView>
  </sheetViews>
  <sheetFormatPr defaultColWidth="9" defaultRowHeight="15" x14ac:dyDescent="0.25"/>
  <cols>
    <col min="1" max="16384" width="9" style="36"/>
  </cols>
  <sheetData>
    <row r="1" spans="1:15" ht="31.5" x14ac:dyDescent="0.5">
      <c r="A1" s="152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4" spans="1:15" x14ac:dyDescent="0.25">
      <c r="B4" s="35"/>
      <c r="C4" s="57"/>
      <c r="D4" s="35"/>
      <c r="E4" s="35"/>
      <c r="F4" s="57" t="s">
        <v>53</v>
      </c>
      <c r="G4" s="35"/>
      <c r="H4" s="35"/>
      <c r="I4" s="35"/>
      <c r="J4" s="35"/>
      <c r="K4" s="35"/>
      <c r="L4" s="35"/>
      <c r="M4" s="35"/>
      <c r="N4" s="35"/>
      <c r="O4" s="35"/>
    </row>
    <row r="5" spans="1:15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.75" thickBot="1" x14ac:dyDescent="0.3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x14ac:dyDescent="0.25">
      <c r="A7" s="62" t="s">
        <v>121</v>
      </c>
      <c r="B7" s="125" t="s">
        <v>41</v>
      </c>
      <c r="C7" s="125"/>
      <c r="D7" s="125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x14ac:dyDescent="0.25">
      <c r="A8" s="63" t="s">
        <v>15</v>
      </c>
      <c r="B8" s="98"/>
      <c r="C8" s="98"/>
      <c r="D8" s="99"/>
      <c r="E8" s="169"/>
      <c r="F8" s="123"/>
      <c r="G8" s="123"/>
      <c r="H8" s="31"/>
      <c r="I8" s="31"/>
      <c r="J8" s="31"/>
      <c r="K8" s="31"/>
      <c r="L8" s="31"/>
      <c r="M8" s="31"/>
      <c r="N8" s="31"/>
      <c r="O8" s="31"/>
    </row>
    <row r="9" spans="1:15" ht="15.75" thickBot="1" x14ac:dyDescent="0.3">
      <c r="A9" s="64" t="s">
        <v>58</v>
      </c>
      <c r="B9" s="98"/>
      <c r="C9" s="98"/>
      <c r="D9" s="100"/>
      <c r="E9" s="31"/>
      <c r="F9" s="31"/>
      <c r="G9" s="32"/>
      <c r="H9" s="31"/>
      <c r="I9" s="31"/>
      <c r="J9" s="31"/>
      <c r="K9" s="31"/>
      <c r="L9" s="31"/>
      <c r="M9" s="31"/>
      <c r="N9" s="31"/>
      <c r="O9" s="31"/>
    </row>
    <row r="10" spans="1:15" x14ac:dyDescent="0.25">
      <c r="B10" s="125" t="s">
        <v>42</v>
      </c>
      <c r="C10" s="125"/>
      <c r="D10" s="126"/>
      <c r="E10" s="31"/>
      <c r="F10" s="31"/>
      <c r="G10" s="62" t="s">
        <v>48</v>
      </c>
      <c r="H10" s="31"/>
      <c r="I10" s="31"/>
      <c r="J10" s="31"/>
      <c r="K10" s="31"/>
      <c r="L10" s="31"/>
      <c r="M10" s="31"/>
      <c r="N10" s="31"/>
      <c r="O10" s="31"/>
    </row>
    <row r="11" spans="1:15" x14ac:dyDescent="0.25">
      <c r="B11" s="98"/>
      <c r="C11" s="98"/>
      <c r="D11" s="98"/>
      <c r="E11" s="31"/>
      <c r="F11" s="31"/>
      <c r="G11" s="63" t="s">
        <v>15</v>
      </c>
      <c r="H11" s="169"/>
      <c r="I11" s="123"/>
      <c r="J11" s="123"/>
      <c r="K11" s="31"/>
      <c r="L11" s="31"/>
      <c r="M11" s="31"/>
      <c r="N11" s="31"/>
      <c r="O11" s="31"/>
    </row>
    <row r="12" spans="1:15" ht="15.75" thickBot="1" x14ac:dyDescent="0.3">
      <c r="B12" s="98"/>
      <c r="C12" s="98"/>
      <c r="D12" s="98"/>
      <c r="E12" s="31"/>
      <c r="F12" s="31"/>
      <c r="G12" s="64" t="s">
        <v>49</v>
      </c>
      <c r="H12" s="31"/>
      <c r="I12" s="31"/>
      <c r="J12" s="31"/>
      <c r="K12" s="31"/>
      <c r="L12" s="31"/>
      <c r="M12" s="31"/>
      <c r="N12" s="31"/>
      <c r="O12" s="31"/>
    </row>
    <row r="13" spans="1:15" x14ac:dyDescent="0.25">
      <c r="A13" s="62" t="s">
        <v>121</v>
      </c>
      <c r="B13" s="125" t="s">
        <v>43</v>
      </c>
      <c r="C13" s="125"/>
      <c r="D13" s="125"/>
      <c r="E13" s="31"/>
      <c r="F13" s="31"/>
      <c r="G13" s="33"/>
      <c r="H13" s="31"/>
      <c r="I13" s="31"/>
      <c r="J13" s="31"/>
      <c r="K13" s="31"/>
      <c r="L13" s="31"/>
      <c r="M13" s="31"/>
      <c r="N13" s="31"/>
      <c r="O13" s="31"/>
    </row>
    <row r="14" spans="1:15" x14ac:dyDescent="0.25">
      <c r="A14" s="63" t="s">
        <v>15</v>
      </c>
      <c r="B14" s="98"/>
      <c r="C14" s="98"/>
      <c r="D14" s="100"/>
      <c r="E14" s="169"/>
      <c r="F14" s="123"/>
      <c r="G14" s="124"/>
      <c r="H14" s="31"/>
      <c r="I14" s="31"/>
      <c r="J14" s="31"/>
      <c r="K14" s="31"/>
      <c r="L14" s="31"/>
      <c r="M14" s="31"/>
      <c r="N14" s="31"/>
      <c r="O14" s="31"/>
    </row>
    <row r="15" spans="1:15" ht="15.75" thickBot="1" x14ac:dyDescent="0.3">
      <c r="A15" s="64" t="s">
        <v>58</v>
      </c>
      <c r="B15" s="98"/>
      <c r="C15" s="98"/>
      <c r="D15" s="100"/>
      <c r="E15" s="31"/>
      <c r="F15" s="31"/>
      <c r="G15" s="31"/>
      <c r="H15" s="31"/>
      <c r="I15" s="31"/>
      <c r="J15" s="31"/>
      <c r="K15" s="34" t="s">
        <v>34</v>
      </c>
      <c r="L15" s="31"/>
      <c r="M15" s="31"/>
      <c r="N15" s="31"/>
      <c r="O15" s="31"/>
    </row>
    <row r="16" spans="1:15" x14ac:dyDescent="0.25">
      <c r="B16" s="125" t="s">
        <v>44</v>
      </c>
      <c r="C16" s="125"/>
      <c r="D16" s="126"/>
      <c r="E16" s="31"/>
      <c r="F16" s="31"/>
      <c r="G16" s="35"/>
      <c r="H16" s="35"/>
      <c r="I16" s="35"/>
      <c r="J16" s="31"/>
      <c r="K16" s="31"/>
      <c r="L16" s="31"/>
      <c r="M16" s="31"/>
      <c r="N16" s="34"/>
      <c r="O16" s="31"/>
    </row>
    <row r="17" spans="2:15" ht="15.75" thickBot="1" x14ac:dyDescent="0.3">
      <c r="B17" s="31"/>
      <c r="C17" s="31"/>
      <c r="D17" s="31"/>
      <c r="E17" s="31"/>
      <c r="F17" s="31"/>
      <c r="G17" s="35"/>
      <c r="H17" s="35"/>
      <c r="I17" s="35"/>
      <c r="J17" s="123"/>
      <c r="K17" s="123"/>
      <c r="L17" s="123"/>
      <c r="M17" s="31"/>
      <c r="N17" s="31"/>
      <c r="O17" s="31"/>
    </row>
    <row r="18" spans="2:15" x14ac:dyDescent="0.25">
      <c r="B18" s="31"/>
      <c r="C18" s="31"/>
      <c r="D18" s="31"/>
      <c r="E18" s="31"/>
      <c r="F18" s="31"/>
      <c r="G18" s="35"/>
      <c r="H18" s="35"/>
      <c r="I18" s="62" t="s">
        <v>48</v>
      </c>
      <c r="J18" s="31"/>
      <c r="K18" s="31"/>
      <c r="L18" s="32"/>
      <c r="M18" s="31"/>
      <c r="N18" s="31"/>
      <c r="O18" s="31"/>
    </row>
    <row r="19" spans="2:15" x14ac:dyDescent="0.25">
      <c r="B19" s="31"/>
      <c r="C19" s="31"/>
      <c r="D19" s="31"/>
      <c r="E19" s="31"/>
      <c r="F19" s="31"/>
      <c r="G19" s="35"/>
      <c r="H19" s="35"/>
      <c r="I19" s="63" t="s">
        <v>15</v>
      </c>
      <c r="J19" s="31"/>
      <c r="K19" s="31"/>
      <c r="L19" s="33"/>
      <c r="M19" s="169"/>
      <c r="N19" s="123"/>
      <c r="O19" s="123"/>
    </row>
    <row r="20" spans="2:15" ht="15.75" thickBot="1" x14ac:dyDescent="0.3">
      <c r="B20" s="31"/>
      <c r="C20" s="31"/>
      <c r="D20" s="31"/>
      <c r="E20" s="31"/>
      <c r="F20" s="31"/>
      <c r="G20" s="35"/>
      <c r="H20" s="35"/>
      <c r="I20" s="64" t="s">
        <v>50</v>
      </c>
      <c r="J20" s="31"/>
      <c r="K20" s="31"/>
      <c r="L20" s="33"/>
      <c r="M20" s="31"/>
      <c r="N20" s="31"/>
      <c r="O20" s="31"/>
    </row>
    <row r="21" spans="2:15" x14ac:dyDescent="0.25">
      <c r="B21" s="31"/>
      <c r="C21" s="31"/>
      <c r="D21" s="31"/>
      <c r="E21" s="31"/>
      <c r="F21" s="31"/>
      <c r="G21" s="35"/>
      <c r="H21" s="35"/>
      <c r="I21" s="35"/>
      <c r="J21" s="123"/>
      <c r="K21" s="123"/>
      <c r="L21" s="124"/>
      <c r="M21" s="31"/>
      <c r="N21" s="31"/>
      <c r="O21" s="31"/>
    </row>
  </sheetData>
  <mergeCells count="11">
    <mergeCell ref="J21:L21"/>
    <mergeCell ref="J17:L17"/>
    <mergeCell ref="A1:N1"/>
    <mergeCell ref="M19:O19"/>
    <mergeCell ref="B7:D7"/>
    <mergeCell ref="B10:D10"/>
    <mergeCell ref="B13:D13"/>
    <mergeCell ref="B16:D16"/>
    <mergeCell ref="E8:G8"/>
    <mergeCell ref="E14:G14"/>
    <mergeCell ref="H11:J11"/>
  </mergeCells>
  <pageMargins left="0.7" right="0.7" top="0.75" bottom="0.75" header="0.3" footer="0.3"/>
  <pageSetup paperSize="9" scale="9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>
    <tabColor theme="6" tint="0.59999389629810485"/>
    <pageSetUpPr fitToPage="1"/>
  </sheetPr>
  <dimension ref="A1:AC87"/>
  <sheetViews>
    <sheetView showGridLines="0" zoomScale="85" zoomScaleNormal="85" workbookViewId="0">
      <selection sqref="A1:A1048576"/>
    </sheetView>
  </sheetViews>
  <sheetFormatPr defaultColWidth="9" defaultRowHeight="15" x14ac:dyDescent="0.25"/>
  <cols>
    <col min="1" max="16384" width="9" style="31"/>
  </cols>
  <sheetData>
    <row r="1" spans="1:29" ht="31.5" x14ac:dyDescent="0.5">
      <c r="C1" s="127" t="s">
        <v>96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30"/>
      <c r="X1" s="30"/>
      <c r="Y1" s="30"/>
      <c r="Z1" s="52"/>
      <c r="AA1" s="52"/>
      <c r="AB1" s="52"/>
      <c r="AC1" s="52"/>
    </row>
    <row r="2" spans="1:29" x14ac:dyDescent="0.25">
      <c r="C2" s="35"/>
      <c r="D2" s="35"/>
      <c r="E2" s="35"/>
    </row>
    <row r="3" spans="1:29" ht="15.75" thickBot="1" x14ac:dyDescent="0.3">
      <c r="C3" s="125"/>
      <c r="D3" s="125"/>
      <c r="E3" s="125"/>
    </row>
    <row r="4" spans="1:29" ht="15.75" thickBot="1" x14ac:dyDescent="0.3">
      <c r="A4" s="67" t="s">
        <v>79</v>
      </c>
      <c r="B4" s="68" t="s">
        <v>15</v>
      </c>
      <c r="C4" s="98"/>
      <c r="D4" s="98" t="s">
        <v>97</v>
      </c>
      <c r="E4" s="99"/>
      <c r="F4" s="123"/>
      <c r="G4" s="123"/>
      <c r="H4" s="123"/>
    </row>
    <row r="5" spans="1:29" ht="15.75" thickBot="1" x14ac:dyDescent="0.3">
      <c r="A5" s="69"/>
      <c r="B5" s="70" t="s">
        <v>46</v>
      </c>
      <c r="C5" s="125" t="s">
        <v>109</v>
      </c>
      <c r="D5" s="125"/>
      <c r="E5" s="126"/>
      <c r="G5" s="67" t="s">
        <v>79</v>
      </c>
      <c r="H5" s="68" t="s">
        <v>15</v>
      </c>
      <c r="I5" s="123"/>
      <c r="J5" s="123"/>
      <c r="K5" s="123"/>
    </row>
    <row r="6" spans="1:29" ht="15.75" thickBot="1" x14ac:dyDescent="0.3">
      <c r="C6" s="172"/>
      <c r="D6" s="172"/>
      <c r="E6" s="172"/>
      <c r="G6" s="69"/>
      <c r="H6" s="70" t="s">
        <v>89</v>
      </c>
      <c r="K6" s="32"/>
      <c r="M6" s="34" t="s">
        <v>53</v>
      </c>
    </row>
    <row r="7" spans="1:29" x14ac:dyDescent="0.25">
      <c r="A7" s="67" t="s">
        <v>80</v>
      </c>
      <c r="B7" s="68" t="s">
        <v>15</v>
      </c>
      <c r="C7" s="98"/>
      <c r="D7" s="98" t="s">
        <v>105</v>
      </c>
      <c r="E7" s="100"/>
      <c r="F7" s="123"/>
      <c r="G7" s="123"/>
      <c r="H7" s="124"/>
      <c r="K7" s="62" t="s">
        <v>71</v>
      </c>
    </row>
    <row r="8" spans="1:29" ht="15.75" thickBot="1" x14ac:dyDescent="0.3">
      <c r="A8" s="69"/>
      <c r="B8" s="70" t="s">
        <v>46</v>
      </c>
      <c r="C8" s="125" t="s">
        <v>98</v>
      </c>
      <c r="D8" s="125"/>
      <c r="E8" s="126"/>
      <c r="K8" s="63" t="s">
        <v>15</v>
      </c>
      <c r="L8" s="123"/>
      <c r="M8" s="123"/>
      <c r="N8" s="123"/>
    </row>
    <row r="9" spans="1:29" ht="15.75" thickBot="1" x14ac:dyDescent="0.3">
      <c r="C9" s="172"/>
      <c r="D9" s="172"/>
      <c r="E9" s="172"/>
      <c r="K9" s="64" t="s">
        <v>58</v>
      </c>
      <c r="N9" s="32"/>
    </row>
    <row r="10" spans="1:29" ht="15.75" thickBot="1" x14ac:dyDescent="0.3">
      <c r="A10" s="67" t="s">
        <v>81</v>
      </c>
      <c r="B10" s="68" t="s">
        <v>15</v>
      </c>
      <c r="C10" s="98"/>
      <c r="D10" s="98" t="s">
        <v>99</v>
      </c>
      <c r="E10" s="100"/>
      <c r="F10" s="123"/>
      <c r="G10" s="123"/>
      <c r="H10" s="123"/>
      <c r="K10" s="33"/>
      <c r="N10" s="33"/>
    </row>
    <row r="11" spans="1:29" ht="15.75" thickBot="1" x14ac:dyDescent="0.3">
      <c r="A11" s="69"/>
      <c r="B11" s="70" t="s">
        <v>46</v>
      </c>
      <c r="C11" s="125" t="s">
        <v>107</v>
      </c>
      <c r="D11" s="125"/>
      <c r="E11" s="126"/>
      <c r="G11" s="67" t="s">
        <v>80</v>
      </c>
      <c r="H11" s="68" t="s">
        <v>15</v>
      </c>
      <c r="I11" s="169"/>
      <c r="J11" s="123"/>
      <c r="K11" s="124"/>
      <c r="N11" s="33"/>
    </row>
    <row r="12" spans="1:29" ht="15.75" thickBot="1" x14ac:dyDescent="0.3">
      <c r="C12" s="172"/>
      <c r="D12" s="172"/>
      <c r="E12" s="172"/>
      <c r="G12" s="69"/>
      <c r="H12" s="70" t="s">
        <v>89</v>
      </c>
      <c r="N12" s="33"/>
      <c r="P12" s="34"/>
    </row>
    <row r="13" spans="1:29" x14ac:dyDescent="0.25">
      <c r="A13" s="67" t="s">
        <v>82</v>
      </c>
      <c r="B13" s="68" t="s">
        <v>15</v>
      </c>
      <c r="C13" s="98"/>
      <c r="D13" s="98" t="s">
        <v>110</v>
      </c>
      <c r="E13" s="100"/>
      <c r="F13" s="123"/>
      <c r="G13" s="123"/>
      <c r="H13" s="124"/>
      <c r="N13" s="62" t="s">
        <v>45</v>
      </c>
    </row>
    <row r="14" spans="1:29" ht="15.75" thickBot="1" x14ac:dyDescent="0.3">
      <c r="A14" s="69"/>
      <c r="B14" s="70" t="s">
        <v>46</v>
      </c>
      <c r="C14" s="125" t="s">
        <v>100</v>
      </c>
      <c r="D14" s="125"/>
      <c r="E14" s="126"/>
      <c r="N14" s="63" t="s">
        <v>15</v>
      </c>
      <c r="O14" s="123"/>
      <c r="P14" s="123"/>
      <c r="Q14" s="123"/>
    </row>
    <row r="15" spans="1:29" ht="15.75" thickBot="1" x14ac:dyDescent="0.3">
      <c r="C15" s="172"/>
      <c r="D15" s="172"/>
      <c r="E15" s="172"/>
      <c r="N15" s="64" t="s">
        <v>49</v>
      </c>
    </row>
    <row r="16" spans="1:29" ht="15.75" thickBot="1" x14ac:dyDescent="0.3">
      <c r="A16" s="67" t="s">
        <v>79</v>
      </c>
      <c r="B16" s="68" t="s">
        <v>15</v>
      </c>
      <c r="C16" s="98"/>
      <c r="D16" s="98" t="s">
        <v>101</v>
      </c>
      <c r="E16" s="100"/>
      <c r="F16" s="123"/>
      <c r="G16" s="123"/>
      <c r="H16" s="123"/>
      <c r="N16" s="33"/>
    </row>
    <row r="17" spans="1:22" ht="15.75" thickBot="1" x14ac:dyDescent="0.3">
      <c r="A17" s="69"/>
      <c r="B17" s="70" t="s">
        <v>64</v>
      </c>
      <c r="C17" s="125" t="s">
        <v>111</v>
      </c>
      <c r="D17" s="125"/>
      <c r="E17" s="126"/>
      <c r="G17" s="67" t="s">
        <v>81</v>
      </c>
      <c r="H17" s="68" t="s">
        <v>15</v>
      </c>
      <c r="I17" s="169"/>
      <c r="J17" s="123"/>
      <c r="K17" s="123"/>
      <c r="N17" s="33"/>
    </row>
    <row r="18" spans="1:22" ht="15.75" thickBot="1" x14ac:dyDescent="0.3">
      <c r="C18" s="172"/>
      <c r="D18" s="172"/>
      <c r="E18" s="172"/>
      <c r="G18" s="69"/>
      <c r="H18" s="70" t="s">
        <v>89</v>
      </c>
      <c r="K18" s="32"/>
      <c r="N18" s="33"/>
    </row>
    <row r="19" spans="1:22" x14ac:dyDescent="0.25">
      <c r="A19" s="67" t="s">
        <v>80</v>
      </c>
      <c r="B19" s="68" t="s">
        <v>15</v>
      </c>
      <c r="C19" s="98"/>
      <c r="D19" s="98" t="s">
        <v>108</v>
      </c>
      <c r="E19" s="100"/>
      <c r="F19" s="123"/>
      <c r="G19" s="123"/>
      <c r="H19" s="124"/>
      <c r="K19" s="62" t="s">
        <v>72</v>
      </c>
      <c r="N19" s="33"/>
    </row>
    <row r="20" spans="1:22" ht="15.75" thickBot="1" x14ac:dyDescent="0.3">
      <c r="A20" s="69"/>
      <c r="B20" s="70" t="s">
        <v>64</v>
      </c>
      <c r="C20" s="125" t="s">
        <v>102</v>
      </c>
      <c r="D20" s="125"/>
      <c r="E20" s="126"/>
      <c r="K20" s="63" t="s">
        <v>15</v>
      </c>
      <c r="L20" s="169"/>
      <c r="M20" s="123"/>
      <c r="N20" s="124"/>
      <c r="R20" s="34" t="s">
        <v>34</v>
      </c>
    </row>
    <row r="21" spans="1:22" ht="15.75" thickBot="1" x14ac:dyDescent="0.3">
      <c r="C21" s="171"/>
      <c r="D21" s="172"/>
      <c r="E21" s="172"/>
      <c r="F21" s="35"/>
      <c r="K21" s="64" t="s">
        <v>58</v>
      </c>
    </row>
    <row r="22" spans="1:22" ht="15.75" thickBot="1" x14ac:dyDescent="0.3">
      <c r="A22" s="67" t="s">
        <v>81</v>
      </c>
      <c r="B22" s="68" t="s">
        <v>15</v>
      </c>
      <c r="C22" s="98"/>
      <c r="D22" s="98" t="s">
        <v>103</v>
      </c>
      <c r="E22" s="100"/>
      <c r="F22" s="123"/>
      <c r="G22" s="123"/>
      <c r="H22" s="123"/>
      <c r="K22" s="33"/>
      <c r="Q22" s="123"/>
      <c r="R22" s="123"/>
      <c r="S22" s="123"/>
    </row>
    <row r="23" spans="1:22" ht="15.75" thickBot="1" x14ac:dyDescent="0.3">
      <c r="A23" s="69"/>
      <c r="B23" s="70" t="s">
        <v>64</v>
      </c>
      <c r="C23" s="125" t="s">
        <v>106</v>
      </c>
      <c r="D23" s="125"/>
      <c r="E23" s="126"/>
      <c r="G23" s="67" t="s">
        <v>82</v>
      </c>
      <c r="H23" s="68" t="s">
        <v>15</v>
      </c>
      <c r="I23" s="169"/>
      <c r="J23" s="123"/>
      <c r="K23" s="124"/>
      <c r="P23" s="62" t="s">
        <v>45</v>
      </c>
      <c r="S23" s="32"/>
    </row>
    <row r="24" spans="1:22" ht="15.75" thickBot="1" x14ac:dyDescent="0.3">
      <c r="C24" s="171"/>
      <c r="D24" s="172"/>
      <c r="E24" s="172"/>
      <c r="G24" s="69"/>
      <c r="H24" s="70" t="s">
        <v>89</v>
      </c>
      <c r="P24" s="63" t="s">
        <v>15</v>
      </c>
      <c r="S24" s="33"/>
      <c r="T24" s="169"/>
      <c r="U24" s="123"/>
      <c r="V24" s="123"/>
    </row>
    <row r="25" spans="1:22" ht="15.75" thickBot="1" x14ac:dyDescent="0.3">
      <c r="A25" s="67" t="s">
        <v>82</v>
      </c>
      <c r="B25" s="68" t="s">
        <v>15</v>
      </c>
      <c r="C25" s="98"/>
      <c r="D25" s="98" t="s">
        <v>112</v>
      </c>
      <c r="E25" s="100"/>
      <c r="F25" s="123"/>
      <c r="G25" s="123"/>
      <c r="H25" s="124"/>
      <c r="P25" s="64" t="s">
        <v>50</v>
      </c>
      <c r="S25" s="33"/>
    </row>
    <row r="26" spans="1:22" ht="15.75" thickBot="1" x14ac:dyDescent="0.3">
      <c r="A26" s="69"/>
      <c r="B26" s="70" t="s">
        <v>64</v>
      </c>
      <c r="C26" s="125" t="s">
        <v>104</v>
      </c>
      <c r="D26" s="125"/>
      <c r="E26" s="126"/>
      <c r="Q26" s="123"/>
      <c r="R26" s="123"/>
      <c r="S26" s="124"/>
    </row>
    <row r="28" spans="1:22" x14ac:dyDescent="0.25">
      <c r="F28" s="36"/>
      <c r="G28" s="36"/>
      <c r="H28" s="36"/>
      <c r="M28" s="34" t="s">
        <v>33</v>
      </c>
    </row>
    <row r="29" spans="1:22" ht="15.75" thickBot="1" x14ac:dyDescent="0.3">
      <c r="F29" s="36"/>
      <c r="G29" s="36"/>
      <c r="H29" s="36"/>
      <c r="I29" s="123"/>
      <c r="J29" s="123"/>
      <c r="K29" s="123"/>
    </row>
    <row r="30" spans="1:22" x14ac:dyDescent="0.25">
      <c r="F30" s="36"/>
      <c r="G30" s="36"/>
      <c r="H30" s="62" t="s">
        <v>81</v>
      </c>
      <c r="K30" s="32"/>
      <c r="L30" s="123"/>
      <c r="M30" s="123"/>
      <c r="N30" s="123"/>
    </row>
    <row r="31" spans="1:22" ht="15.75" thickBot="1" x14ac:dyDescent="0.3">
      <c r="F31" s="36"/>
      <c r="G31" s="36"/>
      <c r="H31" s="63" t="s">
        <v>15</v>
      </c>
      <c r="K31" s="33"/>
      <c r="N31" s="32"/>
    </row>
    <row r="32" spans="1:22" ht="15.75" thickBot="1" x14ac:dyDescent="0.3">
      <c r="F32" s="36"/>
      <c r="G32" s="36"/>
      <c r="H32" s="64" t="s">
        <v>90</v>
      </c>
      <c r="I32" s="123"/>
      <c r="J32" s="123"/>
      <c r="K32" s="124"/>
      <c r="N32" s="62" t="s">
        <v>81</v>
      </c>
    </row>
    <row r="33" spans="3:22" x14ac:dyDescent="0.25">
      <c r="F33" s="36"/>
      <c r="G33" s="36"/>
      <c r="H33" s="36"/>
      <c r="N33" s="63" t="s">
        <v>15</v>
      </c>
      <c r="O33" s="123"/>
      <c r="P33" s="123"/>
      <c r="Q33" s="123"/>
    </row>
    <row r="34" spans="3:22" ht="15.75" thickBot="1" x14ac:dyDescent="0.3">
      <c r="F34" s="36"/>
      <c r="G34" s="36"/>
      <c r="H34" s="36"/>
      <c r="N34" s="64" t="s">
        <v>58</v>
      </c>
    </row>
    <row r="35" spans="3:22" ht="15.75" thickBot="1" x14ac:dyDescent="0.3">
      <c r="F35" s="36"/>
      <c r="G35" s="36"/>
      <c r="H35" s="36"/>
      <c r="I35" s="123"/>
      <c r="J35" s="123"/>
      <c r="K35" s="123"/>
      <c r="N35" s="33"/>
    </row>
    <row r="36" spans="3:22" x14ac:dyDescent="0.25">
      <c r="F36" s="36"/>
      <c r="G36" s="36"/>
      <c r="H36" s="62" t="s">
        <v>82</v>
      </c>
      <c r="K36" s="33"/>
      <c r="L36" s="169"/>
      <c r="M36" s="123"/>
      <c r="N36" s="124"/>
    </row>
    <row r="37" spans="3:22" x14ac:dyDescent="0.25">
      <c r="F37" s="36"/>
      <c r="G37" s="36"/>
      <c r="H37" s="63" t="s">
        <v>15</v>
      </c>
      <c r="K37" s="33"/>
      <c r="R37" s="34" t="s">
        <v>32</v>
      </c>
    </row>
    <row r="38" spans="3:22" ht="15.75" thickBot="1" x14ac:dyDescent="0.3">
      <c r="F38" s="36"/>
      <c r="G38" s="36"/>
      <c r="H38" s="64" t="s">
        <v>90</v>
      </c>
      <c r="I38" s="123"/>
      <c r="J38" s="123"/>
      <c r="K38" s="124"/>
      <c r="N38" s="36"/>
      <c r="O38" s="36"/>
      <c r="P38" s="36"/>
      <c r="U38" s="34"/>
    </row>
    <row r="39" spans="3:22" ht="15.75" thickBot="1" x14ac:dyDescent="0.3">
      <c r="F39" s="36"/>
      <c r="G39" s="36"/>
      <c r="H39" s="36"/>
      <c r="N39" s="36"/>
      <c r="O39" s="36"/>
      <c r="P39" s="36"/>
      <c r="Q39" s="123"/>
      <c r="R39" s="123"/>
      <c r="S39" s="123"/>
    </row>
    <row r="40" spans="3:22" x14ac:dyDescent="0.25">
      <c r="N40" s="36"/>
      <c r="O40" s="36"/>
      <c r="P40" s="62" t="s">
        <v>82</v>
      </c>
      <c r="S40" s="32"/>
    </row>
    <row r="41" spans="3:22" x14ac:dyDescent="0.25">
      <c r="N41" s="36"/>
      <c r="O41" s="36"/>
      <c r="P41" s="63" t="s">
        <v>15</v>
      </c>
      <c r="S41" s="33"/>
      <c r="T41" s="123"/>
      <c r="U41" s="123"/>
      <c r="V41" s="123"/>
    </row>
    <row r="42" spans="3:22" ht="15.75" thickBot="1" x14ac:dyDescent="0.3">
      <c r="N42" s="36"/>
      <c r="O42" s="36"/>
      <c r="P42" s="64" t="s">
        <v>58</v>
      </c>
      <c r="S42" s="33"/>
    </row>
    <row r="43" spans="3:22" x14ac:dyDescent="0.25">
      <c r="N43" s="36"/>
      <c r="O43" s="36"/>
      <c r="P43" s="36"/>
      <c r="Q43" s="123"/>
      <c r="R43" s="123"/>
      <c r="S43" s="124"/>
    </row>
    <row r="44" spans="3:22" x14ac:dyDescent="0.25">
      <c r="N44" s="36"/>
      <c r="O44" s="36"/>
      <c r="P44" s="36"/>
    </row>
    <row r="48" spans="3:22" ht="31.5" x14ac:dyDescent="0.5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</row>
    <row r="53" spans="1:18" ht="15.75" thickBot="1" x14ac:dyDescent="0.3">
      <c r="C53" s="123"/>
      <c r="D53" s="123"/>
      <c r="E53" s="123"/>
      <c r="J53" s="66" t="s">
        <v>35</v>
      </c>
    </row>
    <row r="54" spans="1:18" ht="15.75" thickBot="1" x14ac:dyDescent="0.3">
      <c r="A54" s="67" t="s">
        <v>79</v>
      </c>
      <c r="B54" s="68" t="s">
        <v>15</v>
      </c>
      <c r="E54" s="32"/>
      <c r="F54" s="169"/>
      <c r="G54" s="123"/>
      <c r="H54" s="123"/>
    </row>
    <row r="55" spans="1:18" ht="15.75" thickBot="1" x14ac:dyDescent="0.3">
      <c r="A55" s="69"/>
      <c r="B55" s="70" t="s">
        <v>65</v>
      </c>
      <c r="C55" s="123"/>
      <c r="D55" s="123"/>
      <c r="E55" s="124"/>
      <c r="G55" s="67" t="s">
        <v>79</v>
      </c>
      <c r="H55" s="68" t="s">
        <v>15</v>
      </c>
      <c r="I55" s="169"/>
      <c r="J55" s="123"/>
      <c r="K55" s="123"/>
    </row>
    <row r="56" spans="1:18" ht="15.75" thickBot="1" x14ac:dyDescent="0.3">
      <c r="C56" s="170"/>
      <c r="D56" s="170"/>
      <c r="E56" s="170"/>
      <c r="G56" s="69"/>
      <c r="H56" s="70" t="s">
        <v>66</v>
      </c>
      <c r="K56" s="32"/>
    </row>
    <row r="57" spans="1:18" x14ac:dyDescent="0.25">
      <c r="A57" s="67" t="s">
        <v>80</v>
      </c>
      <c r="B57" s="68" t="s">
        <v>15</v>
      </c>
      <c r="E57" s="33"/>
      <c r="F57" s="169"/>
      <c r="G57" s="123"/>
      <c r="H57" s="124"/>
      <c r="K57" s="62" t="s">
        <v>79</v>
      </c>
    </row>
    <row r="58" spans="1:18" ht="15.75" thickBot="1" x14ac:dyDescent="0.3">
      <c r="A58" s="69"/>
      <c r="B58" s="70" t="s">
        <v>65</v>
      </c>
      <c r="C58" s="123"/>
      <c r="D58" s="123"/>
      <c r="E58" s="124"/>
      <c r="K58" s="63" t="s">
        <v>15</v>
      </c>
      <c r="L58" s="169"/>
      <c r="M58" s="123"/>
      <c r="N58" s="123"/>
    </row>
    <row r="59" spans="1:18" ht="15.75" thickBot="1" x14ac:dyDescent="0.3">
      <c r="C59" s="170"/>
      <c r="D59" s="170"/>
      <c r="E59" s="170"/>
      <c r="K59" s="64" t="s">
        <v>70</v>
      </c>
    </row>
    <row r="60" spans="1:18" ht="15.75" thickBot="1" x14ac:dyDescent="0.3">
      <c r="A60" s="67" t="s">
        <v>81</v>
      </c>
      <c r="B60" s="68" t="s">
        <v>15</v>
      </c>
      <c r="E60" s="33"/>
      <c r="F60" s="169"/>
      <c r="G60" s="123"/>
      <c r="H60" s="123"/>
      <c r="K60" s="33"/>
    </row>
    <row r="61" spans="1:18" ht="15.75" thickBot="1" x14ac:dyDescent="0.3">
      <c r="A61" s="69"/>
      <c r="B61" s="70" t="s">
        <v>65</v>
      </c>
      <c r="C61" s="123"/>
      <c r="D61" s="123"/>
      <c r="E61" s="124"/>
      <c r="G61" s="67" t="s">
        <v>80</v>
      </c>
      <c r="H61" s="68" t="s">
        <v>15</v>
      </c>
      <c r="I61" s="169"/>
      <c r="J61" s="123"/>
      <c r="K61" s="124"/>
    </row>
    <row r="62" spans="1:18" ht="15.75" thickBot="1" x14ac:dyDescent="0.3">
      <c r="C62" s="170"/>
      <c r="D62" s="170"/>
      <c r="E62" s="170"/>
      <c r="G62" s="69"/>
      <c r="H62" s="70" t="s">
        <v>66</v>
      </c>
      <c r="O62" s="34" t="s">
        <v>36</v>
      </c>
    </row>
    <row r="63" spans="1:18" x14ac:dyDescent="0.25">
      <c r="A63" s="67" t="s">
        <v>82</v>
      </c>
      <c r="B63" s="68" t="s">
        <v>15</v>
      </c>
      <c r="E63" s="33"/>
      <c r="F63" s="123"/>
      <c r="G63" s="123"/>
      <c r="H63" s="124"/>
      <c r="K63" s="36"/>
      <c r="L63" s="36"/>
      <c r="M63" s="36"/>
      <c r="R63" s="34"/>
    </row>
    <row r="64" spans="1:18" ht="15.75" thickBot="1" x14ac:dyDescent="0.3">
      <c r="A64" s="69"/>
      <c r="B64" s="70" t="s">
        <v>65</v>
      </c>
      <c r="C64" s="123"/>
      <c r="D64" s="123"/>
      <c r="E64" s="124"/>
      <c r="K64" s="35"/>
      <c r="L64" s="35"/>
      <c r="M64" s="35"/>
      <c r="N64" s="123"/>
      <c r="O64" s="123"/>
      <c r="P64" s="123"/>
    </row>
    <row r="65" spans="8:19" x14ac:dyDescent="0.25">
      <c r="K65" s="36"/>
      <c r="L65" s="36"/>
      <c r="M65" s="62" t="s">
        <v>80</v>
      </c>
      <c r="P65" s="32"/>
    </row>
    <row r="66" spans="8:19" x14ac:dyDescent="0.25">
      <c r="K66" s="35"/>
      <c r="L66" s="35"/>
      <c r="M66" s="63" t="s">
        <v>15</v>
      </c>
      <c r="P66" s="33"/>
      <c r="Q66" s="169"/>
      <c r="R66" s="123"/>
      <c r="S66" s="123"/>
    </row>
    <row r="67" spans="8:19" ht="15.75" thickBot="1" x14ac:dyDescent="0.3">
      <c r="K67" s="36"/>
      <c r="L67" s="36"/>
      <c r="M67" s="64" t="s">
        <v>70</v>
      </c>
      <c r="P67" s="33"/>
    </row>
    <row r="68" spans="8:19" x14ac:dyDescent="0.25">
      <c r="K68" s="35"/>
      <c r="L68" s="35"/>
      <c r="M68" s="35"/>
      <c r="N68" s="123"/>
      <c r="O68" s="123"/>
      <c r="P68" s="124"/>
    </row>
    <row r="69" spans="8:19" x14ac:dyDescent="0.25">
      <c r="K69" s="36"/>
      <c r="L69" s="36"/>
      <c r="M69" s="36"/>
    </row>
    <row r="72" spans="8:19" x14ac:dyDescent="0.25">
      <c r="M72" s="34" t="s">
        <v>37</v>
      </c>
    </row>
    <row r="73" spans="8:19" ht="15.75" thickBot="1" x14ac:dyDescent="0.3">
      <c r="I73" s="123"/>
      <c r="J73" s="123"/>
      <c r="K73" s="123"/>
    </row>
    <row r="74" spans="8:19" x14ac:dyDescent="0.25">
      <c r="H74" s="62" t="s">
        <v>81</v>
      </c>
      <c r="K74" s="32"/>
      <c r="L74" s="169"/>
      <c r="M74" s="123"/>
      <c r="N74" s="123"/>
    </row>
    <row r="75" spans="8:19" ht="15.75" thickBot="1" x14ac:dyDescent="0.3">
      <c r="H75" s="63" t="s">
        <v>15</v>
      </c>
      <c r="K75" s="33"/>
      <c r="N75" s="32"/>
    </row>
    <row r="76" spans="8:19" ht="15.75" thickBot="1" x14ac:dyDescent="0.3">
      <c r="H76" s="64" t="s">
        <v>66</v>
      </c>
      <c r="I76" s="123"/>
      <c r="J76" s="123"/>
      <c r="K76" s="124"/>
      <c r="N76" s="62" t="s">
        <v>81</v>
      </c>
    </row>
    <row r="77" spans="8:19" x14ac:dyDescent="0.25">
      <c r="N77" s="63" t="s">
        <v>15</v>
      </c>
      <c r="O77" s="169"/>
      <c r="P77" s="123"/>
      <c r="Q77" s="123"/>
    </row>
    <row r="78" spans="8:19" ht="15.75" thickBot="1" x14ac:dyDescent="0.3">
      <c r="N78" s="64" t="s">
        <v>70</v>
      </c>
    </row>
    <row r="79" spans="8:19" ht="15.75" thickBot="1" x14ac:dyDescent="0.3">
      <c r="I79" s="123"/>
      <c r="J79" s="123"/>
      <c r="K79" s="123"/>
      <c r="N79" s="33"/>
    </row>
    <row r="80" spans="8:19" x14ac:dyDescent="0.25">
      <c r="H80" s="62" t="s">
        <v>82</v>
      </c>
      <c r="K80" s="32"/>
      <c r="L80" s="123"/>
      <c r="M80" s="123"/>
      <c r="N80" s="124"/>
    </row>
    <row r="81" spans="8:21" x14ac:dyDescent="0.25">
      <c r="H81" s="63" t="s">
        <v>15</v>
      </c>
      <c r="K81" s="33"/>
      <c r="R81" s="34" t="s">
        <v>38</v>
      </c>
    </row>
    <row r="82" spans="8:21" ht="15.75" thickBot="1" x14ac:dyDescent="0.3">
      <c r="H82" s="64" t="s">
        <v>66</v>
      </c>
      <c r="I82" s="123"/>
      <c r="J82" s="123"/>
      <c r="K82" s="124"/>
      <c r="N82" s="123"/>
      <c r="O82" s="123"/>
      <c r="P82" s="123"/>
      <c r="U82" s="34"/>
    </row>
    <row r="83" spans="8:21" x14ac:dyDescent="0.25">
      <c r="M83" s="62" t="s">
        <v>82</v>
      </c>
      <c r="P83" s="32"/>
      <c r="Q83" s="123"/>
      <c r="R83" s="123"/>
      <c r="S83" s="123"/>
    </row>
    <row r="84" spans="8:21" x14ac:dyDescent="0.25">
      <c r="M84" s="63" t="s">
        <v>15</v>
      </c>
      <c r="P84" s="33"/>
    </row>
    <row r="85" spans="8:21" ht="15.75" thickBot="1" x14ac:dyDescent="0.3">
      <c r="M85" s="64" t="s">
        <v>70</v>
      </c>
      <c r="N85" s="123"/>
      <c r="O85" s="123"/>
      <c r="P85" s="124"/>
    </row>
    <row r="86" spans="8:21" x14ac:dyDescent="0.25">
      <c r="N86" s="36"/>
      <c r="O86" s="36"/>
    </row>
    <row r="87" spans="8:21" x14ac:dyDescent="0.25">
      <c r="N87" s="36"/>
      <c r="O87" s="36"/>
    </row>
  </sheetData>
  <mergeCells count="74">
    <mergeCell ref="C11:E11"/>
    <mergeCell ref="I11:K11"/>
    <mergeCell ref="C1:V1"/>
    <mergeCell ref="C3:E3"/>
    <mergeCell ref="F4:H4"/>
    <mergeCell ref="C5:E5"/>
    <mergeCell ref="I5:K5"/>
    <mergeCell ref="C6:E6"/>
    <mergeCell ref="F7:H7"/>
    <mergeCell ref="C8:E8"/>
    <mergeCell ref="L8:N8"/>
    <mergeCell ref="C9:E9"/>
    <mergeCell ref="F10:H10"/>
    <mergeCell ref="L20:N20"/>
    <mergeCell ref="C12:E12"/>
    <mergeCell ref="F13:H13"/>
    <mergeCell ref="C14:E14"/>
    <mergeCell ref="O14:Q14"/>
    <mergeCell ref="C15:E15"/>
    <mergeCell ref="F16:H16"/>
    <mergeCell ref="C17:E17"/>
    <mergeCell ref="I17:K17"/>
    <mergeCell ref="C18:E18"/>
    <mergeCell ref="F19:H19"/>
    <mergeCell ref="C20:E20"/>
    <mergeCell ref="L30:N30"/>
    <mergeCell ref="C21:E21"/>
    <mergeCell ref="F22:H22"/>
    <mergeCell ref="Q22:S22"/>
    <mergeCell ref="C23:E23"/>
    <mergeCell ref="I23:K23"/>
    <mergeCell ref="C24:E24"/>
    <mergeCell ref="T24:V24"/>
    <mergeCell ref="F25:H25"/>
    <mergeCell ref="C26:E26"/>
    <mergeCell ref="Q26:S26"/>
    <mergeCell ref="I29:K29"/>
    <mergeCell ref="C55:E55"/>
    <mergeCell ref="I55:K55"/>
    <mergeCell ref="I32:K32"/>
    <mergeCell ref="O33:Q33"/>
    <mergeCell ref="I35:K35"/>
    <mergeCell ref="L36:N36"/>
    <mergeCell ref="I38:K38"/>
    <mergeCell ref="Q39:S39"/>
    <mergeCell ref="T41:V41"/>
    <mergeCell ref="Q43:S43"/>
    <mergeCell ref="C48:V48"/>
    <mergeCell ref="C53:E53"/>
    <mergeCell ref="F54:H54"/>
    <mergeCell ref="N64:P64"/>
    <mergeCell ref="C56:E56"/>
    <mergeCell ref="F57:H57"/>
    <mergeCell ref="C58:E58"/>
    <mergeCell ref="L58:N58"/>
    <mergeCell ref="C59:E59"/>
    <mergeCell ref="F60:H60"/>
    <mergeCell ref="C61:E61"/>
    <mergeCell ref="I61:K61"/>
    <mergeCell ref="C62:E62"/>
    <mergeCell ref="F63:H63"/>
    <mergeCell ref="C64:E64"/>
    <mergeCell ref="N85:P85"/>
    <mergeCell ref="Q66:S66"/>
    <mergeCell ref="N68:P68"/>
    <mergeCell ref="I73:K73"/>
    <mergeCell ref="L74:N74"/>
    <mergeCell ref="I76:K76"/>
    <mergeCell ref="O77:Q77"/>
    <mergeCell ref="I79:K79"/>
    <mergeCell ref="L80:N80"/>
    <mergeCell ref="I82:K82"/>
    <mergeCell ref="N82:P82"/>
    <mergeCell ref="Q83:S83"/>
  </mergeCells>
  <pageMargins left="0.7" right="0.7" top="0.75" bottom="0.75" header="0.3" footer="0.3"/>
  <pageSetup paperSize="9" scale="66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14"/>
  <sheetViews>
    <sheetView workbookViewId="0">
      <selection activeCell="J14" sqref="A11:J14"/>
    </sheetView>
  </sheetViews>
  <sheetFormatPr defaultColWidth="9" defaultRowHeight="15" x14ac:dyDescent="0.25"/>
  <cols>
    <col min="1" max="1" width="5.140625" style="4" bestFit="1" customWidth="1"/>
    <col min="2" max="2" width="6.42578125" style="4" bestFit="1" customWidth="1"/>
    <col min="3" max="3" width="5.140625" style="4" bestFit="1" customWidth="1"/>
    <col min="4" max="4" width="4" style="4" customWidth="1"/>
    <col min="5" max="5" width="18.7109375" style="4" customWidth="1"/>
    <col min="6" max="6" width="5" style="4" customWidth="1"/>
    <col min="7" max="7" width="18.7109375" style="4" customWidth="1"/>
    <col min="8" max="9" width="4" style="4" customWidth="1"/>
    <col min="10" max="10" width="18.7109375" style="4" customWidth="1"/>
    <col min="11" max="24" width="5.42578125" style="4" customWidth="1"/>
    <col min="25" max="16384" width="9" style="4"/>
  </cols>
  <sheetData>
    <row r="1" spans="1:24" ht="31.5" x14ac:dyDescent="0.5">
      <c r="A1" s="152" t="s">
        <v>122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5.75" thickBot="1" x14ac:dyDescent="0.3"/>
    <row r="3" spans="1:24" ht="19.5" thickBot="1" x14ac:dyDescent="0.35">
      <c r="A3" s="173" t="s">
        <v>30</v>
      </c>
      <c r="B3" s="174"/>
      <c r="C3" s="174"/>
      <c r="D3" s="174"/>
      <c r="E3" s="174"/>
      <c r="F3" s="175"/>
      <c r="G3" s="28"/>
      <c r="H3" s="28"/>
      <c r="I3" s="28"/>
    </row>
    <row r="4" spans="1:24" ht="15.75" thickBot="1" x14ac:dyDescent="0.3">
      <c r="A4" s="15" t="s">
        <v>0</v>
      </c>
      <c r="B4" s="159" t="s">
        <v>13</v>
      </c>
      <c r="C4" s="160"/>
      <c r="D4" s="160"/>
      <c r="E4" s="161"/>
      <c r="F4" s="29" t="s">
        <v>28</v>
      </c>
      <c r="U4" s="110"/>
    </row>
    <row r="5" spans="1:24" ht="15.75" thickBot="1" x14ac:dyDescent="0.3">
      <c r="A5" s="1" t="s">
        <v>1</v>
      </c>
      <c r="B5" s="176"/>
      <c r="C5" s="177"/>
      <c r="D5" s="177"/>
      <c r="E5" s="178"/>
      <c r="F5" s="26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</row>
    <row r="6" spans="1:24" ht="15.75" thickBot="1" x14ac:dyDescent="0.3">
      <c r="A6" s="1" t="s">
        <v>2</v>
      </c>
      <c r="B6" s="176"/>
      <c r="C6" s="177"/>
      <c r="D6" s="177"/>
      <c r="E6" s="178"/>
      <c r="F6" s="26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</row>
    <row r="7" spans="1:24" ht="15.75" thickBot="1" x14ac:dyDescent="0.3">
      <c r="A7" s="1" t="s">
        <v>3</v>
      </c>
      <c r="B7" s="179"/>
      <c r="C7" s="180"/>
      <c r="D7" s="180"/>
      <c r="E7" s="181"/>
      <c r="F7" s="27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</row>
    <row r="8" spans="1:24" x14ac:dyDescent="0.25">
      <c r="A8" s="110"/>
      <c r="B8" s="5"/>
      <c r="C8" s="5"/>
      <c r="D8" s="5"/>
      <c r="E8" s="5"/>
      <c r="F8" s="5"/>
    </row>
    <row r="9" spans="1:24" ht="15.75" thickBot="1" x14ac:dyDescent="0.3">
      <c r="A9" s="5"/>
      <c r="B9" s="5"/>
      <c r="C9" s="5"/>
      <c r="D9" s="5"/>
      <c r="E9" s="5"/>
      <c r="F9" s="5"/>
    </row>
    <row r="10" spans="1:24" ht="15.75" thickBot="1" x14ac:dyDescent="0.3">
      <c r="A10" s="131" t="s">
        <v>91</v>
      </c>
      <c r="B10" s="128"/>
      <c r="C10" s="128"/>
      <c r="D10" s="128"/>
      <c r="E10" s="128"/>
      <c r="F10" s="128"/>
      <c r="G10" s="128"/>
      <c r="H10" s="13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4" ht="15.75" thickBot="1" x14ac:dyDescent="0.3">
      <c r="A11" s="16" t="s">
        <v>12</v>
      </c>
      <c r="B11" s="104" t="s">
        <v>31</v>
      </c>
      <c r="C11" s="104" t="s">
        <v>9</v>
      </c>
      <c r="D11" s="131" t="s">
        <v>19</v>
      </c>
      <c r="E11" s="128"/>
      <c r="F11" s="128"/>
      <c r="G11" s="128"/>
      <c r="H11" s="128"/>
      <c r="I11" s="131" t="s">
        <v>20</v>
      </c>
      <c r="J11" s="130"/>
      <c r="K11" s="131" t="s">
        <v>21</v>
      </c>
      <c r="L11" s="129"/>
      <c r="M11" s="128" t="s">
        <v>22</v>
      </c>
      <c r="N11" s="129"/>
      <c r="O11" s="128" t="s">
        <v>23</v>
      </c>
      <c r="P11" s="129"/>
      <c r="Q11" s="128" t="s">
        <v>24</v>
      </c>
      <c r="R11" s="129"/>
      <c r="S11" s="128" t="s">
        <v>25</v>
      </c>
      <c r="T11" s="130"/>
      <c r="U11" s="131" t="s">
        <v>18</v>
      </c>
      <c r="V11" s="128"/>
      <c r="W11" s="16" t="s">
        <v>16</v>
      </c>
      <c r="X11" s="16" t="s">
        <v>17</v>
      </c>
    </row>
    <row r="12" spans="1:24" x14ac:dyDescent="0.25">
      <c r="A12" s="109">
        <v>27</v>
      </c>
      <c r="B12" s="8" t="s">
        <v>123</v>
      </c>
      <c r="C12" s="61">
        <v>0.51736111111111105</v>
      </c>
      <c r="D12" s="109" t="s">
        <v>1</v>
      </c>
      <c r="E12" s="110">
        <f>VLOOKUP(D12,$A$4:$E$6,2)</f>
        <v>0</v>
      </c>
      <c r="F12" s="110" t="s">
        <v>7</v>
      </c>
      <c r="G12" s="110">
        <f>VLOOKUP(H12,$A$4:$E$6,2)</f>
        <v>0</v>
      </c>
      <c r="H12" s="111" t="s">
        <v>3</v>
      </c>
      <c r="I12" s="109" t="s">
        <v>2</v>
      </c>
      <c r="J12" s="111">
        <f>VLOOKUP(I12,$A$4:$E$6,2)</f>
        <v>0</v>
      </c>
      <c r="K12" s="112"/>
      <c r="L12" s="22"/>
      <c r="M12" s="112"/>
      <c r="N12" s="22"/>
      <c r="O12" s="112"/>
      <c r="P12" s="22"/>
      <c r="Q12" s="112"/>
      <c r="R12" s="22"/>
      <c r="S12" s="112"/>
      <c r="T12" s="112"/>
      <c r="U12" s="109">
        <f t="shared" ref="U12" si="0">IF(K12&gt;L12, 1, 0) + IF(M12&gt;N12, 1, 0) + IF(O12&gt;P12, 1, 0) + IF(Q12&gt;R12, 1, 0) + IF(S12&gt;T12, 1, 0)</f>
        <v>0</v>
      </c>
      <c r="V12" s="111">
        <f t="shared" ref="V12" si="1">IF(K12&lt;L12, 1, 0) + IF(M12&lt;N12, 1, 0) + IF(O12&lt;P12, 1, 0) + IF(Q12&lt;R12, 1, 0) + IF(S12&lt;T12, 1, 0)</f>
        <v>0</v>
      </c>
      <c r="W12" s="8" t="str">
        <f t="shared" ref="W12" si="2">IF(U12&gt;V12,D12,IF(U12&lt;V12,H12,""))</f>
        <v/>
      </c>
      <c r="X12" s="8" t="str">
        <f t="shared" ref="X12" si="3">IF(U12&gt;V12,H12,IF(U12&lt;V12,D12,""))</f>
        <v/>
      </c>
    </row>
    <row r="13" spans="1:24" x14ac:dyDescent="0.25">
      <c r="A13" s="109">
        <v>27</v>
      </c>
      <c r="B13" s="8" t="s">
        <v>123</v>
      </c>
      <c r="C13" s="61">
        <v>0.53472222222222221</v>
      </c>
      <c r="D13" s="109" t="s">
        <v>2</v>
      </c>
      <c r="E13" s="110">
        <f>VLOOKUP(D13,$A$4:$E$6,2)</f>
        <v>0</v>
      </c>
      <c r="F13" s="110" t="s">
        <v>7</v>
      </c>
      <c r="G13" s="110" t="s">
        <v>113</v>
      </c>
      <c r="H13" s="111"/>
      <c r="I13" s="109"/>
      <c r="J13" s="111" t="s">
        <v>115</v>
      </c>
      <c r="K13" s="112"/>
      <c r="L13" s="22"/>
      <c r="M13" s="112"/>
      <c r="N13" s="22"/>
      <c r="O13" s="112"/>
      <c r="P13" s="22"/>
      <c r="Q13" s="112"/>
      <c r="R13" s="22"/>
      <c r="S13" s="112"/>
      <c r="T13" s="112"/>
      <c r="U13" s="109">
        <f>IF(K13&gt;L13, 1, 0) + IF(M13&gt;N13, 1, 0) + IF(O13&gt;P13, 1, 0) + IF(Q13&gt;R13, 1, 0) + IF(S13&gt;T13, 1, 0)</f>
        <v>0</v>
      </c>
      <c r="V13" s="111">
        <f>IF(K13&lt;L13, 1, 0) + IF(M13&lt;N13, 1, 0) + IF(O13&lt;P13, 1, 0) + IF(Q13&lt;R13, 1, 0) + IF(S13&lt;T13, 1, 0)</f>
        <v>0</v>
      </c>
      <c r="W13" s="8" t="str">
        <f>IF(U13&gt;V13,D13,IF(U13&lt;V13,H13,""))</f>
        <v/>
      </c>
      <c r="X13" s="8" t="str">
        <f>IF(U13&gt;V13,H13,IF(U13&lt;V13,D13,""))</f>
        <v/>
      </c>
    </row>
    <row r="14" spans="1:24" ht="15.75" thickBot="1" x14ac:dyDescent="0.3">
      <c r="A14" s="105">
        <v>27</v>
      </c>
      <c r="B14" s="9" t="s">
        <v>123</v>
      </c>
      <c r="C14" s="65">
        <v>0.55208333333333337</v>
      </c>
      <c r="D14" s="105" t="s">
        <v>2</v>
      </c>
      <c r="E14" s="106">
        <f>VLOOKUP(D14,$A$4:$E$6,2)</f>
        <v>0</v>
      </c>
      <c r="F14" s="106" t="s">
        <v>7</v>
      </c>
      <c r="G14" s="106" t="s">
        <v>114</v>
      </c>
      <c r="H14" s="107"/>
      <c r="I14" s="105"/>
      <c r="J14" s="107" t="s">
        <v>115</v>
      </c>
      <c r="K14" s="108"/>
      <c r="L14" s="23"/>
      <c r="M14" s="108"/>
      <c r="N14" s="23"/>
      <c r="O14" s="108"/>
      <c r="P14" s="23"/>
      <c r="Q14" s="108"/>
      <c r="R14" s="23"/>
      <c r="S14" s="108"/>
      <c r="T14" s="108"/>
      <c r="U14" s="105">
        <f>IF(K14&gt;L14, 1, 0) + IF(M14&gt;N14, 1, 0) + IF(O14&gt;P14, 1, 0) + IF(Q14&gt;R14, 1, 0) + IF(S14&gt;T14, 1, 0)</f>
        <v>0</v>
      </c>
      <c r="V14" s="107">
        <f>IF(K14&lt;L14, 1, 0) + IF(M14&lt;N14, 1, 0) + IF(O14&lt;P14, 1, 0) + IF(Q14&lt;R14, 1, 0) + IF(S14&lt;T14, 1, 0)</f>
        <v>0</v>
      </c>
      <c r="W14" s="9" t="str">
        <f>IF(U14&gt;V14,D14,IF(U14&lt;V14,H14,""))</f>
        <v/>
      </c>
      <c r="X14" s="9" t="str">
        <f>IF(U14&gt;V14,H14,IF(U14&lt;V14,D14,""))</f>
        <v/>
      </c>
    </row>
  </sheetData>
  <mergeCells count="15">
    <mergeCell ref="B7:E7"/>
    <mergeCell ref="A1:X1"/>
    <mergeCell ref="A3:F3"/>
    <mergeCell ref="B4:E4"/>
    <mergeCell ref="B5:E5"/>
    <mergeCell ref="B6:E6"/>
    <mergeCell ref="Q11:R11"/>
    <mergeCell ref="S11:T11"/>
    <mergeCell ref="U11:V11"/>
    <mergeCell ref="A10:H10"/>
    <mergeCell ref="D11:H11"/>
    <mergeCell ref="I11:J11"/>
    <mergeCell ref="K11:L11"/>
    <mergeCell ref="M11:N11"/>
    <mergeCell ref="O11:P11"/>
  </mergeCells>
  <pageMargins left="0.7" right="0.7" top="0.75" bottom="0.75" header="0.3" footer="0.3"/>
  <pageSetup paperSize="9" scale="7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>
    <tabColor rgb="FF92D050"/>
    <pageSetUpPr fitToPage="1"/>
  </sheetPr>
  <dimension ref="A1:AC82"/>
  <sheetViews>
    <sheetView showGridLines="0" zoomScale="85" zoomScaleNormal="85" workbookViewId="0">
      <selection sqref="A1:A1048576"/>
    </sheetView>
  </sheetViews>
  <sheetFormatPr defaultColWidth="9" defaultRowHeight="15" x14ac:dyDescent="0.25"/>
  <cols>
    <col min="1" max="16384" width="9" style="31"/>
  </cols>
  <sheetData>
    <row r="1" spans="1:29" ht="31.5" x14ac:dyDescent="0.5">
      <c r="C1" s="127" t="s">
        <v>119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30"/>
      <c r="X1" s="30"/>
      <c r="Y1" s="30"/>
      <c r="Z1" s="52"/>
      <c r="AA1" s="52"/>
      <c r="AB1" s="52"/>
      <c r="AC1" s="52"/>
    </row>
    <row r="2" spans="1:29" x14ac:dyDescent="0.25">
      <c r="C2" s="35"/>
      <c r="D2" s="35"/>
      <c r="E2" s="35"/>
    </row>
    <row r="3" spans="1:29" x14ac:dyDescent="0.25">
      <c r="C3" s="183"/>
      <c r="D3" s="183"/>
      <c r="E3" s="183"/>
    </row>
    <row r="4" spans="1:29" ht="15.75" thickBot="1" x14ac:dyDescent="0.3">
      <c r="A4" s="91"/>
      <c r="B4" s="91"/>
      <c r="C4" s="125" t="s">
        <v>97</v>
      </c>
      <c r="D4" s="125"/>
      <c r="E4" s="125"/>
      <c r="F4" s="101"/>
    </row>
    <row r="5" spans="1:29" x14ac:dyDescent="0.25">
      <c r="A5" s="91"/>
      <c r="B5" s="91"/>
      <c r="C5" s="103"/>
      <c r="D5" s="103"/>
      <c r="E5" s="103"/>
      <c r="G5" s="67" t="s">
        <v>83</v>
      </c>
      <c r="H5" s="68" t="s">
        <v>15</v>
      </c>
      <c r="I5" s="123"/>
      <c r="J5" s="123"/>
      <c r="K5" s="123"/>
    </row>
    <row r="6" spans="1:29" ht="15.75" thickBot="1" x14ac:dyDescent="0.3">
      <c r="C6" s="125"/>
      <c r="D6" s="125"/>
      <c r="E6" s="125"/>
      <c r="G6" s="69"/>
      <c r="H6" s="70" t="s">
        <v>55</v>
      </c>
      <c r="K6" s="32"/>
      <c r="M6" s="34" t="s">
        <v>53</v>
      </c>
    </row>
    <row r="7" spans="1:29" x14ac:dyDescent="0.25">
      <c r="A7" s="67" t="s">
        <v>84</v>
      </c>
      <c r="B7" s="68" t="s">
        <v>15</v>
      </c>
      <c r="C7" s="98"/>
      <c r="D7" s="98" t="s">
        <v>105</v>
      </c>
      <c r="E7" s="100"/>
      <c r="F7" s="123"/>
      <c r="G7" s="123"/>
      <c r="H7" s="124"/>
      <c r="K7" s="62" t="s">
        <v>83</v>
      </c>
    </row>
    <row r="8" spans="1:29" ht="15.75" thickBot="1" x14ac:dyDescent="0.3">
      <c r="A8" s="69"/>
      <c r="B8" s="70" t="s">
        <v>46</v>
      </c>
      <c r="C8" s="125" t="s">
        <v>98</v>
      </c>
      <c r="D8" s="125"/>
      <c r="E8" s="126"/>
      <c r="K8" s="63" t="s">
        <v>15</v>
      </c>
      <c r="L8" s="123"/>
      <c r="M8" s="123"/>
      <c r="N8" s="123"/>
    </row>
    <row r="9" spans="1:29" ht="15.75" thickBot="1" x14ac:dyDescent="0.3">
      <c r="C9" s="172"/>
      <c r="D9" s="172"/>
      <c r="E9" s="172"/>
      <c r="K9" s="64" t="s">
        <v>58</v>
      </c>
      <c r="N9" s="32"/>
    </row>
    <row r="10" spans="1:29" ht="15.75" thickBot="1" x14ac:dyDescent="0.3">
      <c r="A10" s="67" t="s">
        <v>85</v>
      </c>
      <c r="B10" s="68" t="s">
        <v>15</v>
      </c>
      <c r="C10" s="98"/>
      <c r="D10" s="98" t="s">
        <v>99</v>
      </c>
      <c r="E10" s="100"/>
      <c r="F10" s="123"/>
      <c r="G10" s="123"/>
      <c r="H10" s="123"/>
      <c r="K10" s="33"/>
      <c r="N10" s="33"/>
    </row>
    <row r="11" spans="1:29" ht="15.75" thickBot="1" x14ac:dyDescent="0.3">
      <c r="A11" s="69"/>
      <c r="B11" s="70" t="s">
        <v>46</v>
      </c>
      <c r="C11" s="125" t="s">
        <v>107</v>
      </c>
      <c r="D11" s="125"/>
      <c r="E11" s="126"/>
      <c r="G11" s="67" t="s">
        <v>84</v>
      </c>
      <c r="H11" s="68" t="s">
        <v>15</v>
      </c>
      <c r="I11" s="169"/>
      <c r="J11" s="123"/>
      <c r="K11" s="124"/>
      <c r="N11" s="33"/>
    </row>
    <row r="12" spans="1:29" ht="15.75" thickBot="1" x14ac:dyDescent="0.3">
      <c r="C12" s="172"/>
      <c r="D12" s="172"/>
      <c r="E12" s="172"/>
      <c r="G12" s="69"/>
      <c r="H12" s="70" t="s">
        <v>55</v>
      </c>
      <c r="N12" s="33"/>
      <c r="P12" s="34"/>
    </row>
    <row r="13" spans="1:29" x14ac:dyDescent="0.25">
      <c r="A13" s="67" t="s">
        <v>86</v>
      </c>
      <c r="B13" s="68" t="s">
        <v>15</v>
      </c>
      <c r="C13" s="98"/>
      <c r="D13" s="98" t="s">
        <v>110</v>
      </c>
      <c r="E13" s="100"/>
      <c r="F13" s="123"/>
      <c r="G13" s="123"/>
      <c r="H13" s="124"/>
      <c r="N13" s="62" t="s">
        <v>47</v>
      </c>
    </row>
    <row r="14" spans="1:29" ht="15.75" thickBot="1" x14ac:dyDescent="0.3">
      <c r="A14" s="69"/>
      <c r="B14" s="70" t="s">
        <v>46</v>
      </c>
      <c r="C14" s="125" t="s">
        <v>100</v>
      </c>
      <c r="D14" s="125"/>
      <c r="E14" s="126"/>
      <c r="N14" s="63" t="s">
        <v>15</v>
      </c>
      <c r="O14" s="123"/>
      <c r="P14" s="123"/>
      <c r="Q14" s="123"/>
    </row>
    <row r="15" spans="1:29" ht="15.75" thickBot="1" x14ac:dyDescent="0.3">
      <c r="C15" s="172"/>
      <c r="D15" s="172"/>
      <c r="E15" s="172"/>
      <c r="N15" s="64" t="s">
        <v>49</v>
      </c>
    </row>
    <row r="16" spans="1:29" ht="15.75" thickBot="1" x14ac:dyDescent="0.3">
      <c r="A16" s="67" t="s">
        <v>84</v>
      </c>
      <c r="B16" s="68" t="s">
        <v>15</v>
      </c>
      <c r="C16" s="98"/>
      <c r="D16" s="98" t="s">
        <v>101</v>
      </c>
      <c r="E16" s="100"/>
      <c r="F16" s="123"/>
      <c r="G16" s="123"/>
      <c r="H16" s="123"/>
      <c r="N16" s="33"/>
    </row>
    <row r="17" spans="1:22" ht="15.75" thickBot="1" x14ac:dyDescent="0.3">
      <c r="A17" s="69"/>
      <c r="B17" s="70" t="s">
        <v>64</v>
      </c>
      <c r="C17" s="125" t="s">
        <v>111</v>
      </c>
      <c r="D17" s="125"/>
      <c r="E17" s="126"/>
      <c r="G17" s="67" t="s">
        <v>85</v>
      </c>
      <c r="H17" s="68" t="s">
        <v>15</v>
      </c>
      <c r="I17" s="169"/>
      <c r="J17" s="123"/>
      <c r="K17" s="123"/>
      <c r="N17" s="33"/>
    </row>
    <row r="18" spans="1:22" ht="15.75" thickBot="1" x14ac:dyDescent="0.3">
      <c r="C18" s="172"/>
      <c r="D18" s="172"/>
      <c r="E18" s="172"/>
      <c r="G18" s="69"/>
      <c r="H18" s="70" t="s">
        <v>55</v>
      </c>
      <c r="K18" s="32"/>
      <c r="N18" s="33"/>
    </row>
    <row r="19" spans="1:22" x14ac:dyDescent="0.25">
      <c r="A19" s="67" t="s">
        <v>85</v>
      </c>
      <c r="B19" s="68" t="s">
        <v>15</v>
      </c>
      <c r="C19" s="98"/>
      <c r="D19" s="98" t="s">
        <v>108</v>
      </c>
      <c r="E19" s="100"/>
      <c r="F19" s="123"/>
      <c r="G19" s="123"/>
      <c r="H19" s="124"/>
      <c r="K19" s="62" t="s">
        <v>84</v>
      </c>
      <c r="N19" s="33"/>
    </row>
    <row r="20" spans="1:22" ht="15.75" thickBot="1" x14ac:dyDescent="0.3">
      <c r="A20" s="69"/>
      <c r="B20" s="70" t="s">
        <v>64</v>
      </c>
      <c r="C20" s="125" t="s">
        <v>102</v>
      </c>
      <c r="D20" s="125"/>
      <c r="E20" s="126"/>
      <c r="K20" s="63" t="s">
        <v>15</v>
      </c>
      <c r="L20" s="169"/>
      <c r="M20" s="123"/>
      <c r="N20" s="124"/>
      <c r="R20" s="34" t="s">
        <v>34</v>
      </c>
    </row>
    <row r="21" spans="1:22" ht="15.75" thickBot="1" x14ac:dyDescent="0.3">
      <c r="C21" s="171"/>
      <c r="D21" s="172"/>
      <c r="E21" s="172"/>
      <c r="F21" s="35"/>
      <c r="K21" s="64" t="s">
        <v>58</v>
      </c>
    </row>
    <row r="22" spans="1:22" ht="15.75" thickBot="1" x14ac:dyDescent="0.3">
      <c r="A22" s="67" t="s">
        <v>86</v>
      </c>
      <c r="B22" s="68" t="s">
        <v>15</v>
      </c>
      <c r="C22" s="98"/>
      <c r="D22" s="98" t="s">
        <v>103</v>
      </c>
      <c r="E22" s="100"/>
      <c r="F22" s="123"/>
      <c r="G22" s="123"/>
      <c r="H22" s="123"/>
      <c r="K22" s="33"/>
      <c r="Q22" s="123"/>
      <c r="R22" s="123"/>
      <c r="S22" s="123"/>
    </row>
    <row r="23" spans="1:22" ht="15.75" thickBot="1" x14ac:dyDescent="0.3">
      <c r="A23" s="69"/>
      <c r="B23" s="70" t="s">
        <v>64</v>
      </c>
      <c r="C23" s="184" t="s">
        <v>106</v>
      </c>
      <c r="D23" s="125"/>
      <c r="E23" s="126"/>
      <c r="G23" s="67" t="s">
        <v>86</v>
      </c>
      <c r="H23" s="68" t="s">
        <v>15</v>
      </c>
      <c r="I23" s="169"/>
      <c r="J23" s="123"/>
      <c r="K23" s="124"/>
      <c r="P23" s="62" t="s">
        <v>47</v>
      </c>
      <c r="S23" s="32"/>
    </row>
    <row r="24" spans="1:22" ht="15.75" thickBot="1" x14ac:dyDescent="0.3">
      <c r="C24" s="183"/>
      <c r="D24" s="183"/>
      <c r="E24" s="183"/>
      <c r="G24" s="69"/>
      <c r="H24" s="70" t="s">
        <v>55</v>
      </c>
      <c r="P24" s="63" t="s">
        <v>15</v>
      </c>
      <c r="S24" s="33"/>
      <c r="T24" s="169"/>
      <c r="U24" s="123"/>
      <c r="V24" s="123"/>
    </row>
    <row r="25" spans="1:22" ht="15.75" thickBot="1" x14ac:dyDescent="0.3">
      <c r="A25" s="36"/>
      <c r="B25" s="36"/>
      <c r="C25" s="125" t="s">
        <v>104</v>
      </c>
      <c r="D25" s="125"/>
      <c r="E25" s="125"/>
      <c r="F25" s="101"/>
      <c r="G25" s="101"/>
      <c r="H25" s="102"/>
      <c r="P25" s="64" t="s">
        <v>50</v>
      </c>
      <c r="S25" s="33"/>
    </row>
    <row r="26" spans="1:22" x14ac:dyDescent="0.25">
      <c r="A26" s="36"/>
      <c r="B26" s="36"/>
      <c r="C26" s="36"/>
      <c r="D26" s="36"/>
      <c r="E26" s="36"/>
      <c r="Q26" s="123"/>
      <c r="R26" s="123"/>
      <c r="S26" s="124"/>
    </row>
    <row r="28" spans="1:22" x14ac:dyDescent="0.25">
      <c r="F28" s="36"/>
      <c r="G28" s="36"/>
      <c r="H28" s="36"/>
      <c r="M28" s="34" t="s">
        <v>33</v>
      </c>
    </row>
    <row r="29" spans="1:22" ht="15.75" thickBot="1" x14ac:dyDescent="0.3">
      <c r="F29" s="36"/>
      <c r="G29" s="36"/>
      <c r="H29" s="36"/>
      <c r="I29" s="123"/>
      <c r="J29" s="123"/>
      <c r="K29" s="123"/>
    </row>
    <row r="30" spans="1:22" x14ac:dyDescent="0.25">
      <c r="F30" s="36"/>
      <c r="G30" s="36"/>
      <c r="H30" s="62" t="s">
        <v>83</v>
      </c>
      <c r="K30" s="32"/>
      <c r="L30" s="123"/>
      <c r="M30" s="123"/>
      <c r="N30" s="123"/>
    </row>
    <row r="31" spans="1:22" ht="15.75" thickBot="1" x14ac:dyDescent="0.3">
      <c r="F31" s="36"/>
      <c r="G31" s="36"/>
      <c r="H31" s="63" t="s">
        <v>15</v>
      </c>
      <c r="K31" s="33"/>
      <c r="N31" s="32"/>
    </row>
    <row r="32" spans="1:22" ht="15.75" thickBot="1" x14ac:dyDescent="0.3">
      <c r="F32" s="36"/>
      <c r="G32" s="36"/>
      <c r="H32" s="64" t="s">
        <v>59</v>
      </c>
      <c r="I32" s="123"/>
      <c r="J32" s="123"/>
      <c r="K32" s="124"/>
      <c r="N32" s="62" t="s">
        <v>85</v>
      </c>
    </row>
    <row r="33" spans="3:22" x14ac:dyDescent="0.25">
      <c r="F33" s="36"/>
      <c r="G33" s="36"/>
      <c r="H33" s="36"/>
      <c r="N33" s="63" t="s">
        <v>15</v>
      </c>
      <c r="O33" s="123"/>
      <c r="P33" s="123"/>
      <c r="Q33" s="123"/>
    </row>
    <row r="34" spans="3:22" ht="15.75" thickBot="1" x14ac:dyDescent="0.3">
      <c r="F34" s="36"/>
      <c r="G34" s="36"/>
      <c r="H34" s="36"/>
      <c r="N34" s="64" t="s">
        <v>58</v>
      </c>
    </row>
    <row r="35" spans="3:22" ht="15.75" thickBot="1" x14ac:dyDescent="0.3">
      <c r="F35" s="36"/>
      <c r="G35" s="36"/>
      <c r="H35" s="36"/>
      <c r="I35" s="123"/>
      <c r="J35" s="123"/>
      <c r="K35" s="123"/>
      <c r="N35" s="33"/>
    </row>
    <row r="36" spans="3:22" x14ac:dyDescent="0.25">
      <c r="F36" s="36"/>
      <c r="G36" s="36"/>
      <c r="H36" s="62" t="s">
        <v>84</v>
      </c>
      <c r="K36" s="33"/>
      <c r="L36" s="169"/>
      <c r="M36" s="123"/>
      <c r="N36" s="124"/>
    </row>
    <row r="37" spans="3:22" x14ac:dyDescent="0.25">
      <c r="F37" s="36"/>
      <c r="G37" s="36"/>
      <c r="H37" s="63" t="s">
        <v>15</v>
      </c>
      <c r="K37" s="33"/>
      <c r="R37" s="34" t="s">
        <v>32</v>
      </c>
    </row>
    <row r="38" spans="3:22" ht="15.75" thickBot="1" x14ac:dyDescent="0.3">
      <c r="F38" s="36"/>
      <c r="G38" s="36"/>
      <c r="H38" s="64" t="s">
        <v>59</v>
      </c>
      <c r="I38" s="123"/>
      <c r="J38" s="123"/>
      <c r="K38" s="124"/>
      <c r="N38" s="36"/>
      <c r="O38" s="36"/>
      <c r="P38" s="36"/>
      <c r="U38" s="34"/>
    </row>
    <row r="39" spans="3:22" ht="15.75" thickBot="1" x14ac:dyDescent="0.3">
      <c r="F39" s="36"/>
      <c r="G39" s="36"/>
      <c r="H39" s="36"/>
      <c r="N39" s="36"/>
      <c r="O39" s="36"/>
      <c r="P39" s="36"/>
      <c r="Q39" s="123"/>
      <c r="R39" s="123"/>
      <c r="S39" s="123"/>
    </row>
    <row r="40" spans="3:22" x14ac:dyDescent="0.25">
      <c r="N40" s="36"/>
      <c r="O40" s="36"/>
      <c r="P40" s="62" t="s">
        <v>86</v>
      </c>
      <c r="S40" s="32"/>
    </row>
    <row r="41" spans="3:22" x14ac:dyDescent="0.25">
      <c r="N41" s="36"/>
      <c r="O41" s="36"/>
      <c r="P41" s="63" t="s">
        <v>15</v>
      </c>
      <c r="S41" s="33"/>
      <c r="T41" s="123"/>
      <c r="U41" s="123"/>
      <c r="V41" s="123"/>
    </row>
    <row r="42" spans="3:22" ht="15.75" thickBot="1" x14ac:dyDescent="0.3">
      <c r="N42" s="36"/>
      <c r="O42" s="36"/>
      <c r="P42" s="64" t="s">
        <v>58</v>
      </c>
      <c r="S42" s="33"/>
    </row>
    <row r="43" spans="3:22" x14ac:dyDescent="0.25">
      <c r="N43" s="36"/>
      <c r="O43" s="36"/>
      <c r="P43" s="36"/>
      <c r="Q43" s="123"/>
      <c r="R43" s="123"/>
      <c r="S43" s="124"/>
    </row>
    <row r="44" spans="3:22" x14ac:dyDescent="0.25">
      <c r="N44" s="36"/>
      <c r="O44" s="36"/>
      <c r="P44" s="36"/>
    </row>
    <row r="48" spans="3:22" ht="31.5" x14ac:dyDescent="0.5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</row>
    <row r="53" spans="1:14" x14ac:dyDescent="0.25">
      <c r="A53" s="91"/>
      <c r="B53" s="91"/>
      <c r="C53" s="36"/>
      <c r="D53" s="36"/>
      <c r="E53" s="36"/>
      <c r="J53" s="66" t="s">
        <v>35</v>
      </c>
    </row>
    <row r="54" spans="1:14" ht="15.75" thickBot="1" x14ac:dyDescent="0.3">
      <c r="A54" s="91"/>
      <c r="B54" s="91"/>
      <c r="C54" s="91"/>
      <c r="D54" s="91"/>
      <c r="E54" s="91"/>
      <c r="F54" s="123"/>
      <c r="G54" s="123"/>
      <c r="H54" s="123"/>
    </row>
    <row r="55" spans="1:14" x14ac:dyDescent="0.25">
      <c r="A55" s="91"/>
      <c r="B55" s="91"/>
      <c r="C55" s="36"/>
      <c r="D55" s="36"/>
      <c r="E55" s="36"/>
      <c r="G55" s="67" t="s">
        <v>84</v>
      </c>
      <c r="H55" s="68" t="s">
        <v>15</v>
      </c>
      <c r="I55" s="169"/>
      <c r="J55" s="123"/>
      <c r="K55" s="123"/>
    </row>
    <row r="56" spans="1:14" ht="15.75" thickBot="1" x14ac:dyDescent="0.3">
      <c r="C56" s="123"/>
      <c r="D56" s="123"/>
      <c r="E56" s="123"/>
      <c r="G56" s="69"/>
      <c r="H56" s="70" t="s">
        <v>66</v>
      </c>
      <c r="K56" s="32"/>
    </row>
    <row r="57" spans="1:14" x14ac:dyDescent="0.25">
      <c r="A57" s="67" t="s">
        <v>84</v>
      </c>
      <c r="B57" s="68" t="s">
        <v>15</v>
      </c>
      <c r="E57" s="33"/>
      <c r="F57" s="169"/>
      <c r="G57" s="123"/>
      <c r="H57" s="124"/>
      <c r="K57" s="62" t="s">
        <v>84</v>
      </c>
    </row>
    <row r="58" spans="1:14" ht="15.75" thickBot="1" x14ac:dyDescent="0.3">
      <c r="A58" s="69"/>
      <c r="B58" s="70" t="s">
        <v>65</v>
      </c>
      <c r="C58" s="123"/>
      <c r="D58" s="123"/>
      <c r="E58" s="124"/>
      <c r="K58" s="63" t="s">
        <v>15</v>
      </c>
      <c r="L58" s="169"/>
      <c r="M58" s="123"/>
      <c r="N58" s="123"/>
    </row>
    <row r="59" spans="1:14" ht="15.75" thickBot="1" x14ac:dyDescent="0.3">
      <c r="C59" s="170"/>
      <c r="D59" s="170"/>
      <c r="E59" s="170"/>
      <c r="K59" s="64" t="s">
        <v>70</v>
      </c>
    </row>
    <row r="60" spans="1:14" ht="15.75" thickBot="1" x14ac:dyDescent="0.3">
      <c r="A60" s="67" t="s">
        <v>85</v>
      </c>
      <c r="B60" s="68" t="s">
        <v>15</v>
      </c>
      <c r="E60" s="33"/>
      <c r="F60" s="169"/>
      <c r="G60" s="123"/>
      <c r="H60" s="123"/>
      <c r="K60" s="33"/>
    </row>
    <row r="61" spans="1:14" ht="15.75" thickBot="1" x14ac:dyDescent="0.3">
      <c r="A61" s="69"/>
      <c r="B61" s="70" t="s">
        <v>65</v>
      </c>
      <c r="C61" s="123"/>
      <c r="D61" s="123"/>
      <c r="E61" s="124"/>
      <c r="G61" s="67" t="s">
        <v>85</v>
      </c>
      <c r="H61" s="68" t="s">
        <v>15</v>
      </c>
      <c r="I61" s="169"/>
      <c r="J61" s="123"/>
      <c r="K61" s="124"/>
    </row>
    <row r="62" spans="1:14" ht="15.75" thickBot="1" x14ac:dyDescent="0.3">
      <c r="C62" s="182"/>
      <c r="D62" s="182"/>
      <c r="E62" s="182"/>
      <c r="G62" s="69"/>
      <c r="H62" s="70" t="s">
        <v>66</v>
      </c>
    </row>
    <row r="63" spans="1:14" x14ac:dyDescent="0.25">
      <c r="A63" s="91"/>
      <c r="B63" s="91"/>
      <c r="C63" s="91"/>
      <c r="D63" s="91"/>
      <c r="E63" s="91"/>
      <c r="F63" s="123"/>
      <c r="G63" s="123"/>
      <c r="H63" s="124"/>
      <c r="K63" s="36"/>
      <c r="L63" s="36"/>
    </row>
    <row r="64" spans="1:14" x14ac:dyDescent="0.25">
      <c r="A64" s="91"/>
      <c r="B64" s="91"/>
      <c r="C64" s="36"/>
      <c r="D64" s="36"/>
      <c r="E64" s="36"/>
      <c r="L64" s="34" t="s">
        <v>36</v>
      </c>
    </row>
    <row r="65" spans="6:16" x14ac:dyDescent="0.25">
      <c r="J65" s="36"/>
      <c r="O65" s="34"/>
    </row>
    <row r="66" spans="6:16" ht="15.75" thickBot="1" x14ac:dyDescent="0.3">
      <c r="J66" s="35"/>
      <c r="K66" s="123"/>
      <c r="L66" s="123"/>
      <c r="M66" s="123"/>
    </row>
    <row r="67" spans="6:16" x14ac:dyDescent="0.25">
      <c r="J67" s="62" t="s">
        <v>85</v>
      </c>
      <c r="M67" s="32"/>
    </row>
    <row r="68" spans="6:16" x14ac:dyDescent="0.25">
      <c r="J68" s="63" t="s">
        <v>15</v>
      </c>
      <c r="M68" s="33"/>
      <c r="N68" s="169"/>
      <c r="O68" s="123"/>
      <c r="P68" s="123"/>
    </row>
    <row r="69" spans="6:16" ht="15.75" thickBot="1" x14ac:dyDescent="0.3">
      <c r="J69" s="64" t="s">
        <v>70</v>
      </c>
      <c r="M69" s="33"/>
    </row>
    <row r="70" spans="6:16" x14ac:dyDescent="0.25">
      <c r="J70" s="35"/>
      <c r="K70" s="123"/>
      <c r="L70" s="123"/>
      <c r="M70" s="124"/>
    </row>
    <row r="71" spans="6:16" x14ac:dyDescent="0.25">
      <c r="G71" s="34" t="s">
        <v>37</v>
      </c>
      <c r="J71" s="36"/>
    </row>
    <row r="73" spans="6:16" x14ac:dyDescent="0.25">
      <c r="F73" s="123"/>
      <c r="G73" s="123"/>
      <c r="H73" s="123"/>
    </row>
    <row r="74" spans="6:16" ht="15.75" thickBot="1" x14ac:dyDescent="0.3">
      <c r="H74" s="32"/>
    </row>
    <row r="75" spans="6:16" x14ac:dyDescent="0.25">
      <c r="H75" s="62" t="s">
        <v>86</v>
      </c>
    </row>
    <row r="76" spans="6:16" x14ac:dyDescent="0.25">
      <c r="H76" s="63" t="s">
        <v>15</v>
      </c>
      <c r="I76" s="169"/>
      <c r="J76" s="123"/>
      <c r="K76" s="123"/>
    </row>
    <row r="77" spans="6:16" ht="15.75" thickBot="1" x14ac:dyDescent="0.3">
      <c r="H77" s="64" t="s">
        <v>70</v>
      </c>
    </row>
    <row r="78" spans="6:16" x14ac:dyDescent="0.25">
      <c r="H78" s="33"/>
    </row>
    <row r="79" spans="6:16" x14ac:dyDescent="0.25">
      <c r="F79" s="123"/>
      <c r="G79" s="123"/>
      <c r="H79" s="124"/>
    </row>
    <row r="81" spans="14:21" x14ac:dyDescent="0.25">
      <c r="Q81" s="91"/>
      <c r="R81" s="57"/>
      <c r="S81" s="91"/>
    </row>
    <row r="82" spans="14:21" x14ac:dyDescent="0.25">
      <c r="N82" s="36"/>
      <c r="O82" s="36"/>
      <c r="P82" s="36"/>
      <c r="Q82" s="91"/>
      <c r="R82" s="91"/>
      <c r="S82" s="91"/>
      <c r="U82" s="34"/>
    </row>
  </sheetData>
  <mergeCells count="62">
    <mergeCell ref="C11:E11"/>
    <mergeCell ref="I11:K11"/>
    <mergeCell ref="C1:V1"/>
    <mergeCell ref="C3:E3"/>
    <mergeCell ref="C4:E4"/>
    <mergeCell ref="I5:K5"/>
    <mergeCell ref="C6:E6"/>
    <mergeCell ref="F7:H7"/>
    <mergeCell ref="C8:E8"/>
    <mergeCell ref="L8:N8"/>
    <mergeCell ref="C9:E9"/>
    <mergeCell ref="F10:H10"/>
    <mergeCell ref="L20:N20"/>
    <mergeCell ref="C12:E12"/>
    <mergeCell ref="F13:H13"/>
    <mergeCell ref="C14:E14"/>
    <mergeCell ref="O14:Q14"/>
    <mergeCell ref="C15:E15"/>
    <mergeCell ref="F16:H16"/>
    <mergeCell ref="C17:E17"/>
    <mergeCell ref="I17:K17"/>
    <mergeCell ref="C18:E18"/>
    <mergeCell ref="F19:H19"/>
    <mergeCell ref="C20:E20"/>
    <mergeCell ref="C21:E21"/>
    <mergeCell ref="F22:H22"/>
    <mergeCell ref="Q22:S22"/>
    <mergeCell ref="C23:E23"/>
    <mergeCell ref="I23:K23"/>
    <mergeCell ref="Q39:S39"/>
    <mergeCell ref="T24:V24"/>
    <mergeCell ref="C25:E25"/>
    <mergeCell ref="Q26:S26"/>
    <mergeCell ref="I29:K29"/>
    <mergeCell ref="L30:N30"/>
    <mergeCell ref="I32:K32"/>
    <mergeCell ref="O33:Q33"/>
    <mergeCell ref="I35:K35"/>
    <mergeCell ref="L36:N36"/>
    <mergeCell ref="I38:K38"/>
    <mergeCell ref="C24:E24"/>
    <mergeCell ref="T41:V41"/>
    <mergeCell ref="Q43:S43"/>
    <mergeCell ref="C48:V48"/>
    <mergeCell ref="F54:H54"/>
    <mergeCell ref="I55:K55"/>
    <mergeCell ref="F79:H79"/>
    <mergeCell ref="N68:P68"/>
    <mergeCell ref="K70:M70"/>
    <mergeCell ref="F73:H73"/>
    <mergeCell ref="I76:K76"/>
    <mergeCell ref="F63:H63"/>
    <mergeCell ref="K66:M66"/>
    <mergeCell ref="C56:E56"/>
    <mergeCell ref="F57:H57"/>
    <mergeCell ref="C58:E58"/>
    <mergeCell ref="L58:N58"/>
    <mergeCell ref="C59:E59"/>
    <mergeCell ref="F60:H60"/>
    <mergeCell ref="C62:E62"/>
    <mergeCell ref="C61:E61"/>
    <mergeCell ref="I61:K61"/>
  </mergeCells>
  <pageMargins left="0.7" right="0.7" top="0.75" bottom="0.75" header="0.3" footer="0.3"/>
  <pageSetup paperSize="9" scale="66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92D050"/>
    <pageSetUpPr fitToPage="1"/>
  </sheetPr>
  <dimension ref="A1:Y18"/>
  <sheetViews>
    <sheetView workbookViewId="0">
      <selection sqref="A1:X1"/>
    </sheetView>
  </sheetViews>
  <sheetFormatPr defaultColWidth="9" defaultRowHeight="15" x14ac:dyDescent="0.25"/>
  <cols>
    <col min="1" max="2" width="5.140625" style="5" customWidth="1"/>
    <col min="3" max="3" width="8" style="5" customWidth="1"/>
    <col min="4" max="4" width="4.5703125" style="5" customWidth="1"/>
    <col min="5" max="5" width="20.7109375" style="5" customWidth="1"/>
    <col min="6" max="6" width="4.5703125" style="5" customWidth="1"/>
    <col min="7" max="7" width="20.7109375" style="5" customWidth="1"/>
    <col min="8" max="9" width="4.5703125" style="5" customWidth="1"/>
    <col min="10" max="10" width="20.7109375" style="5" customWidth="1"/>
    <col min="11" max="20" width="4.28515625" style="5" customWidth="1"/>
    <col min="21" max="22" width="5.7109375" style="5" customWidth="1"/>
    <col min="23" max="23" width="5.85546875" style="5" customWidth="1"/>
    <col min="24" max="24" width="5.85546875" style="4" customWidth="1"/>
    <col min="25" max="16384" width="9" style="4"/>
  </cols>
  <sheetData>
    <row r="1" spans="1:25" ht="31.5" x14ac:dyDescent="0.5">
      <c r="A1" s="152" t="s">
        <v>120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8.75" customHeight="1" thickBot="1" x14ac:dyDescent="0.5500000000000000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5" s="14" customFormat="1" ht="19.5" thickBot="1" x14ac:dyDescent="0.35">
      <c r="A3" s="153" t="s">
        <v>30</v>
      </c>
      <c r="B3" s="154"/>
      <c r="C3" s="154"/>
      <c r="D3" s="154"/>
      <c r="E3" s="154"/>
      <c r="F3" s="154"/>
      <c r="G3" s="154"/>
      <c r="H3" s="154"/>
      <c r="I3" s="155"/>
      <c r="J3" s="13"/>
      <c r="K3" s="156" t="s">
        <v>87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8"/>
    </row>
    <row r="4" spans="1:25" ht="15.75" thickBot="1" x14ac:dyDescent="0.3">
      <c r="A4" s="15" t="s">
        <v>0</v>
      </c>
      <c r="B4" s="185" t="s">
        <v>13</v>
      </c>
      <c r="C4" s="186"/>
      <c r="D4" s="186"/>
      <c r="E4" s="187"/>
      <c r="F4" s="188" t="s">
        <v>8</v>
      </c>
      <c r="G4" s="189"/>
      <c r="H4" s="185" t="s">
        <v>10</v>
      </c>
      <c r="I4" s="187"/>
      <c r="J4" s="81"/>
      <c r="K4" s="6" t="s">
        <v>26</v>
      </c>
      <c r="L4" s="6" t="s">
        <v>27</v>
      </c>
      <c r="M4" s="6" t="s">
        <v>28</v>
      </c>
      <c r="N4" s="6" t="s">
        <v>29</v>
      </c>
      <c r="O4" s="164" t="s">
        <v>11</v>
      </c>
      <c r="P4" s="165"/>
      <c r="Q4" s="166" t="s">
        <v>13</v>
      </c>
      <c r="R4" s="167"/>
      <c r="S4" s="167"/>
      <c r="T4" s="167"/>
      <c r="U4" s="167"/>
      <c r="V4" s="167"/>
      <c r="W4" s="167"/>
      <c r="X4" s="168"/>
    </row>
    <row r="5" spans="1:25" ht="15.75" thickBot="1" x14ac:dyDescent="0.3">
      <c r="A5" s="12" t="s">
        <v>1</v>
      </c>
      <c r="B5" s="146"/>
      <c r="C5" s="147"/>
      <c r="D5" s="147"/>
      <c r="E5" s="147"/>
      <c r="F5" s="147"/>
      <c r="G5" s="147"/>
      <c r="H5" s="147"/>
      <c r="I5" s="148"/>
      <c r="J5" s="81"/>
      <c r="K5" s="84">
        <f>COUNTIF($W$13:$W$18,A5)</f>
        <v>0</v>
      </c>
      <c r="L5" s="85">
        <f>COUNTIF($X$13:$X$18,A5)</f>
        <v>0</v>
      </c>
      <c r="M5" s="87"/>
      <c r="N5" s="87"/>
      <c r="O5" s="149"/>
      <c r="P5" s="149"/>
      <c r="Q5" s="150">
        <f>B5</f>
        <v>0</v>
      </c>
      <c r="R5" s="150"/>
      <c r="S5" s="150"/>
      <c r="T5" s="150"/>
      <c r="U5" s="150"/>
      <c r="V5" s="150"/>
      <c r="W5" s="150"/>
      <c r="X5" s="151"/>
    </row>
    <row r="6" spans="1:25" ht="15.75" thickBot="1" x14ac:dyDescent="0.3">
      <c r="A6" s="12" t="s">
        <v>2</v>
      </c>
      <c r="B6" s="140"/>
      <c r="C6" s="141"/>
      <c r="D6" s="141"/>
      <c r="E6" s="141"/>
      <c r="F6" s="141"/>
      <c r="G6" s="141"/>
      <c r="H6" s="141"/>
      <c r="I6" s="142"/>
      <c r="J6" s="81"/>
      <c r="K6" s="80">
        <f>COUNTIF($W$13:$W$18,A6)</f>
        <v>0</v>
      </c>
      <c r="L6" s="81">
        <f>COUNTIF($X$13:$X$18,A6)</f>
        <v>0</v>
      </c>
      <c r="M6" s="83"/>
      <c r="N6" s="83"/>
      <c r="O6" s="143"/>
      <c r="P6" s="143"/>
      <c r="Q6" s="144">
        <f>B6</f>
        <v>0</v>
      </c>
      <c r="R6" s="144"/>
      <c r="S6" s="144"/>
      <c r="T6" s="144"/>
      <c r="U6" s="144"/>
      <c r="V6" s="144"/>
      <c r="W6" s="144"/>
      <c r="X6" s="145"/>
    </row>
    <row r="7" spans="1:25" ht="15.75" thickBot="1" x14ac:dyDescent="0.3">
      <c r="A7" s="12" t="s">
        <v>3</v>
      </c>
      <c r="B7" s="140"/>
      <c r="C7" s="141"/>
      <c r="D7" s="141"/>
      <c r="E7" s="141"/>
      <c r="F7" s="141"/>
      <c r="G7" s="141"/>
      <c r="H7" s="141"/>
      <c r="I7" s="142"/>
      <c r="J7" s="81"/>
      <c r="K7" s="80">
        <f>COUNTIF($W$13:$W$18,A7)</f>
        <v>0</v>
      </c>
      <c r="L7" s="81">
        <f>COUNTIF($X$13:$X$18,A7)</f>
        <v>0</v>
      </c>
      <c r="M7" s="83"/>
      <c r="N7" s="83"/>
      <c r="O7" s="143"/>
      <c r="P7" s="143"/>
      <c r="Q7" s="144">
        <f>B7</f>
        <v>0</v>
      </c>
      <c r="R7" s="144"/>
      <c r="S7" s="144"/>
      <c r="T7" s="144"/>
      <c r="U7" s="144"/>
      <c r="V7" s="144"/>
      <c r="W7" s="144"/>
      <c r="X7" s="145"/>
    </row>
    <row r="8" spans="1:25" ht="15.75" thickBot="1" x14ac:dyDescent="0.3">
      <c r="A8" s="12" t="s">
        <v>4</v>
      </c>
      <c r="B8" s="134"/>
      <c r="C8" s="135"/>
      <c r="D8" s="135"/>
      <c r="E8" s="135"/>
      <c r="F8" s="135"/>
      <c r="G8" s="135"/>
      <c r="H8" s="135"/>
      <c r="I8" s="136"/>
      <c r="J8" s="81"/>
      <c r="K8" s="76">
        <f>COUNTIF($W$13:$W$18,A8)</f>
        <v>0</v>
      </c>
      <c r="L8" s="77">
        <f>COUNTIF($X$13:$X$18,A8)</f>
        <v>0</v>
      </c>
      <c r="M8" s="79"/>
      <c r="N8" s="79"/>
      <c r="O8" s="137"/>
      <c r="P8" s="137"/>
      <c r="Q8" s="138">
        <f>B8</f>
        <v>0</v>
      </c>
      <c r="R8" s="138"/>
      <c r="S8" s="138"/>
      <c r="T8" s="138"/>
      <c r="U8" s="138"/>
      <c r="V8" s="138"/>
      <c r="W8" s="138"/>
      <c r="X8" s="139"/>
    </row>
    <row r="9" spans="1:25" x14ac:dyDescent="0.25">
      <c r="A9" s="4"/>
      <c r="B9" s="4"/>
      <c r="C9" s="4"/>
      <c r="E9" s="4"/>
      <c r="F9" s="4"/>
      <c r="G9" s="4"/>
      <c r="H9" s="4"/>
      <c r="I9" s="4"/>
      <c r="J9" s="4"/>
      <c r="K9" s="4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1:25" ht="15.75" thickBot="1" x14ac:dyDescent="0.3">
      <c r="A10" s="4"/>
      <c r="B10" s="4"/>
      <c r="C10" s="4"/>
      <c r="E10" s="4"/>
      <c r="F10" s="4"/>
      <c r="G10" s="4"/>
      <c r="H10" s="4"/>
      <c r="I10" s="4"/>
      <c r="J10" s="4"/>
      <c r="K10" s="4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5" ht="15.75" thickBot="1" x14ac:dyDescent="0.3">
      <c r="A11" s="131" t="s">
        <v>91</v>
      </c>
      <c r="B11" s="128"/>
      <c r="C11" s="128"/>
      <c r="D11" s="128"/>
      <c r="E11" s="128"/>
      <c r="F11" s="128"/>
      <c r="G11" s="128"/>
      <c r="H11" s="130"/>
      <c r="I11" s="4"/>
      <c r="J11" s="4"/>
      <c r="K11" s="4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5" ht="15.75" thickBot="1" x14ac:dyDescent="0.3">
      <c r="A12" s="16" t="s">
        <v>12</v>
      </c>
      <c r="B12" s="75" t="s">
        <v>14</v>
      </c>
      <c r="C12" s="16" t="s">
        <v>9</v>
      </c>
      <c r="D12" s="132" t="s">
        <v>19</v>
      </c>
      <c r="E12" s="132"/>
      <c r="F12" s="132"/>
      <c r="G12" s="132"/>
      <c r="H12" s="132"/>
      <c r="I12" s="133" t="s">
        <v>20</v>
      </c>
      <c r="J12" s="132"/>
      <c r="K12" s="131" t="s">
        <v>21</v>
      </c>
      <c r="L12" s="129"/>
      <c r="M12" s="128" t="s">
        <v>22</v>
      </c>
      <c r="N12" s="129"/>
      <c r="O12" s="128" t="s">
        <v>23</v>
      </c>
      <c r="P12" s="129"/>
      <c r="Q12" s="128" t="s">
        <v>24</v>
      </c>
      <c r="R12" s="129"/>
      <c r="S12" s="128" t="s">
        <v>25</v>
      </c>
      <c r="T12" s="130"/>
      <c r="U12" s="131" t="s">
        <v>18</v>
      </c>
      <c r="V12" s="128"/>
      <c r="W12" s="16" t="s">
        <v>16</v>
      </c>
      <c r="X12" s="16" t="s">
        <v>17</v>
      </c>
      <c r="Y12" s="81"/>
    </row>
    <row r="13" spans="1:25" x14ac:dyDescent="0.25">
      <c r="A13" s="7">
        <v>27</v>
      </c>
      <c r="B13" s="84" t="s">
        <v>15</v>
      </c>
      <c r="C13" s="58">
        <v>0.51736111111111105</v>
      </c>
      <c r="D13" s="85" t="s">
        <v>1</v>
      </c>
      <c r="E13" s="85">
        <f t="shared" ref="E13:E18" si="0">VLOOKUP(D13,$A$5:$I$8,2)</f>
        <v>0</v>
      </c>
      <c r="F13" s="85" t="s">
        <v>7</v>
      </c>
      <c r="G13" s="85">
        <f t="shared" ref="G13:G18" si="1">VLOOKUP(H13,$A$5:$I$8,2)</f>
        <v>0</v>
      </c>
      <c r="H13" s="85" t="s">
        <v>2</v>
      </c>
      <c r="I13" s="10" t="s">
        <v>3</v>
      </c>
      <c r="J13" s="85">
        <f t="shared" ref="J13:J18" si="2">VLOOKUP(I13,$A$5:$I$8,2)</f>
        <v>0</v>
      </c>
      <c r="K13" s="17"/>
      <c r="L13" s="21"/>
      <c r="M13" s="87"/>
      <c r="N13" s="21"/>
      <c r="O13" s="87"/>
      <c r="P13" s="21"/>
      <c r="Q13" s="87"/>
      <c r="R13" s="21"/>
      <c r="S13" s="87"/>
      <c r="T13" s="19"/>
      <c r="U13" s="84">
        <f t="shared" ref="U13:U18" si="3">IF(K13&gt;L13, 1, 0) + IF(M13&gt;N13, 1, 0) + IF(O13&gt;P13, 1, 0) + IF(Q13&gt;R13, 1, 0) + IF(S13&gt;T13, 1, 0)</f>
        <v>0</v>
      </c>
      <c r="V13" s="86">
        <f t="shared" ref="V13:V18" si="4">IF(K13&lt;L13, 1, 0) + IF(M13&lt;N13, 1, 0) + IF(O13&lt;P13, 1, 0) + IF(Q13&lt;R13, 1, 0) + IF(S13&lt;T13, 1, 0)</f>
        <v>0</v>
      </c>
      <c r="W13" s="8" t="str">
        <f t="shared" ref="W13:W18" si="5">IF(U13&gt;V13,D13,IF(U13&lt;V13,H13,""))</f>
        <v/>
      </c>
      <c r="X13" s="7" t="str">
        <f t="shared" ref="X13:X18" si="6">IF(U13&gt;V13,H13,IF(U13&lt;V13,D13,""))</f>
        <v/>
      </c>
      <c r="Y13" s="81"/>
    </row>
    <row r="14" spans="1:25" x14ac:dyDescent="0.25">
      <c r="A14" s="8">
        <v>27</v>
      </c>
      <c r="B14" s="80" t="s">
        <v>15</v>
      </c>
      <c r="C14" s="59">
        <v>0.53472222222222221</v>
      </c>
      <c r="D14" s="81" t="s">
        <v>4</v>
      </c>
      <c r="E14" s="81">
        <f t="shared" si="0"/>
        <v>0</v>
      </c>
      <c r="F14" s="81" t="s">
        <v>7</v>
      </c>
      <c r="G14" s="81">
        <f t="shared" si="1"/>
        <v>0</v>
      </c>
      <c r="H14" s="81" t="s">
        <v>3</v>
      </c>
      <c r="I14" s="89" t="s">
        <v>1</v>
      </c>
      <c r="J14" s="81">
        <f t="shared" si="2"/>
        <v>0</v>
      </c>
      <c r="K14" s="18"/>
      <c r="L14" s="22"/>
      <c r="M14" s="83"/>
      <c r="N14" s="22"/>
      <c r="O14" s="83"/>
      <c r="P14" s="22"/>
      <c r="Q14" s="83"/>
      <c r="R14" s="22"/>
      <c r="S14" s="83"/>
      <c r="T14" s="20"/>
      <c r="U14" s="80">
        <f t="shared" si="3"/>
        <v>0</v>
      </c>
      <c r="V14" s="82">
        <f t="shared" si="4"/>
        <v>0</v>
      </c>
      <c r="W14" s="8" t="str">
        <f t="shared" si="5"/>
        <v/>
      </c>
      <c r="X14" s="8" t="str">
        <f t="shared" si="6"/>
        <v/>
      </c>
      <c r="Y14" s="81"/>
    </row>
    <row r="15" spans="1:25" x14ac:dyDescent="0.25">
      <c r="A15" s="8">
        <v>27</v>
      </c>
      <c r="B15" s="80" t="s">
        <v>15</v>
      </c>
      <c r="C15" s="59">
        <v>0.55208333333333337</v>
      </c>
      <c r="D15" s="81" t="s">
        <v>1</v>
      </c>
      <c r="E15" s="81">
        <f t="shared" si="0"/>
        <v>0</v>
      </c>
      <c r="F15" s="81" t="s">
        <v>7</v>
      </c>
      <c r="G15" s="81">
        <f t="shared" si="1"/>
        <v>0</v>
      </c>
      <c r="H15" s="81" t="s">
        <v>4</v>
      </c>
      <c r="I15" s="89" t="s">
        <v>2</v>
      </c>
      <c r="J15" s="81">
        <f t="shared" si="2"/>
        <v>0</v>
      </c>
      <c r="K15" s="18"/>
      <c r="L15" s="22"/>
      <c r="M15" s="83"/>
      <c r="N15" s="22"/>
      <c r="O15" s="83"/>
      <c r="P15" s="22"/>
      <c r="Q15" s="83"/>
      <c r="R15" s="22"/>
      <c r="S15" s="83"/>
      <c r="T15" s="20"/>
      <c r="U15" s="80">
        <f t="shared" si="3"/>
        <v>0</v>
      </c>
      <c r="V15" s="82">
        <f t="shared" si="4"/>
        <v>0</v>
      </c>
      <c r="W15" s="8" t="str">
        <f t="shared" si="5"/>
        <v/>
      </c>
      <c r="X15" s="8" t="str">
        <f t="shared" si="6"/>
        <v/>
      </c>
      <c r="Y15" s="81"/>
    </row>
    <row r="16" spans="1:25" x14ac:dyDescent="0.25">
      <c r="A16" s="8">
        <v>27</v>
      </c>
      <c r="B16" s="80" t="s">
        <v>15</v>
      </c>
      <c r="C16" s="59">
        <v>0.56944444444444442</v>
      </c>
      <c r="D16" s="81" t="s">
        <v>3</v>
      </c>
      <c r="E16" s="81">
        <f t="shared" si="0"/>
        <v>0</v>
      </c>
      <c r="F16" s="81" t="s">
        <v>7</v>
      </c>
      <c r="G16" s="81">
        <f t="shared" si="1"/>
        <v>0</v>
      </c>
      <c r="H16" s="81" t="s">
        <v>2</v>
      </c>
      <c r="I16" s="89" t="s">
        <v>4</v>
      </c>
      <c r="J16" s="81">
        <f t="shared" si="2"/>
        <v>0</v>
      </c>
      <c r="K16" s="18"/>
      <c r="L16" s="22"/>
      <c r="M16" s="83"/>
      <c r="N16" s="22"/>
      <c r="O16" s="83"/>
      <c r="P16" s="22"/>
      <c r="Q16" s="83"/>
      <c r="R16" s="22"/>
      <c r="S16" s="83"/>
      <c r="T16" s="20"/>
      <c r="U16" s="80">
        <f t="shared" si="3"/>
        <v>0</v>
      </c>
      <c r="V16" s="82">
        <f t="shared" si="4"/>
        <v>0</v>
      </c>
      <c r="W16" s="8" t="str">
        <f t="shared" si="5"/>
        <v/>
      </c>
      <c r="X16" s="8" t="str">
        <f t="shared" si="6"/>
        <v/>
      </c>
      <c r="Y16" s="81"/>
    </row>
    <row r="17" spans="1:24" x14ac:dyDescent="0.25">
      <c r="A17" s="8">
        <v>27</v>
      </c>
      <c r="B17" s="80" t="s">
        <v>15</v>
      </c>
      <c r="C17" s="59">
        <v>0.58680555555555558</v>
      </c>
      <c r="D17" s="81" t="s">
        <v>3</v>
      </c>
      <c r="E17" s="81">
        <f t="shared" si="0"/>
        <v>0</v>
      </c>
      <c r="F17" s="81" t="s">
        <v>7</v>
      </c>
      <c r="G17" s="81">
        <f t="shared" si="1"/>
        <v>0</v>
      </c>
      <c r="H17" s="81" t="s">
        <v>1</v>
      </c>
      <c r="I17" s="89" t="s">
        <v>2</v>
      </c>
      <c r="J17" s="81">
        <f t="shared" si="2"/>
        <v>0</v>
      </c>
      <c r="K17" s="18"/>
      <c r="L17" s="22"/>
      <c r="M17" s="83"/>
      <c r="N17" s="22"/>
      <c r="O17" s="83"/>
      <c r="P17" s="22"/>
      <c r="Q17" s="83"/>
      <c r="R17" s="22"/>
      <c r="S17" s="83"/>
      <c r="T17" s="20"/>
      <c r="U17" s="80">
        <f t="shared" si="3"/>
        <v>0</v>
      </c>
      <c r="V17" s="82">
        <f t="shared" si="4"/>
        <v>0</v>
      </c>
      <c r="W17" s="8" t="str">
        <f t="shared" si="5"/>
        <v/>
      </c>
      <c r="X17" s="8" t="str">
        <f t="shared" si="6"/>
        <v/>
      </c>
    </row>
    <row r="18" spans="1:24" ht="15.75" thickBot="1" x14ac:dyDescent="0.3">
      <c r="A18" s="9">
        <v>27</v>
      </c>
      <c r="B18" s="76" t="s">
        <v>15</v>
      </c>
      <c r="C18" s="60">
        <v>0.60416666666666663</v>
      </c>
      <c r="D18" s="77" t="s">
        <v>2</v>
      </c>
      <c r="E18" s="77">
        <f t="shared" si="0"/>
        <v>0</v>
      </c>
      <c r="F18" s="77" t="s">
        <v>7</v>
      </c>
      <c r="G18" s="77">
        <f t="shared" si="1"/>
        <v>0</v>
      </c>
      <c r="H18" s="77" t="s">
        <v>4</v>
      </c>
      <c r="I18" s="90" t="s">
        <v>1</v>
      </c>
      <c r="J18" s="77">
        <f t="shared" si="2"/>
        <v>0</v>
      </c>
      <c r="K18" s="24"/>
      <c r="L18" s="23"/>
      <c r="M18" s="79"/>
      <c r="N18" s="23"/>
      <c r="O18" s="79"/>
      <c r="P18" s="23"/>
      <c r="Q18" s="79"/>
      <c r="R18" s="23"/>
      <c r="S18" s="79"/>
      <c r="T18" s="25"/>
      <c r="U18" s="76">
        <f t="shared" si="3"/>
        <v>0</v>
      </c>
      <c r="V18" s="78">
        <f t="shared" si="4"/>
        <v>0</v>
      </c>
      <c r="W18" s="9" t="str">
        <f t="shared" si="5"/>
        <v/>
      </c>
      <c r="X18" s="9" t="str">
        <f t="shared" si="6"/>
        <v/>
      </c>
    </row>
  </sheetData>
  <mergeCells count="3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12:R12"/>
    <mergeCell ref="S12:T12"/>
    <mergeCell ref="U12:V12"/>
    <mergeCell ref="A11:H11"/>
    <mergeCell ref="D12:H12"/>
    <mergeCell ref="I12:J12"/>
    <mergeCell ref="K12:L12"/>
    <mergeCell ref="M12:N12"/>
    <mergeCell ref="O12:P12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9" tint="0.59999389629810485"/>
    <pageSetUpPr fitToPage="1"/>
  </sheetPr>
  <dimension ref="A1:X29"/>
  <sheetViews>
    <sheetView workbookViewId="0">
      <selection activeCell="J18" sqref="J18"/>
    </sheetView>
  </sheetViews>
  <sheetFormatPr defaultColWidth="9" defaultRowHeight="15" x14ac:dyDescent="0.25"/>
  <cols>
    <col min="1" max="1" width="5.140625" style="3" customWidth="1"/>
    <col min="2" max="2" width="6.42578125" style="3" customWidth="1"/>
    <col min="3" max="3" width="8" style="3" customWidth="1"/>
    <col min="4" max="4" width="4.5703125" style="3" customWidth="1"/>
    <col min="5" max="5" width="20.7109375" style="3" customWidth="1"/>
    <col min="6" max="6" width="4.5703125" style="3" customWidth="1"/>
    <col min="7" max="7" width="20.7109375" style="3" customWidth="1"/>
    <col min="8" max="9" width="4.5703125" style="3" customWidth="1"/>
    <col min="10" max="10" width="20.7109375" style="3" customWidth="1"/>
    <col min="11" max="20" width="4.28515625" style="3" customWidth="1"/>
    <col min="21" max="22" width="5.7109375" style="3" customWidth="1"/>
    <col min="23" max="23" width="5.85546875" style="3" customWidth="1"/>
    <col min="24" max="24" width="5.85546875" style="2" customWidth="1"/>
    <col min="25" max="16384" width="9" style="2"/>
  </cols>
  <sheetData>
    <row r="1" spans="1:24" ht="31.5" x14ac:dyDescent="0.5">
      <c r="A1" s="152" t="s">
        <v>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5.75" thickBot="1" x14ac:dyDescent="0.3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9.5" thickBot="1" x14ac:dyDescent="0.35">
      <c r="A3" s="153" t="s">
        <v>30</v>
      </c>
      <c r="B3" s="154"/>
      <c r="C3" s="154"/>
      <c r="D3" s="154"/>
      <c r="E3" s="154"/>
      <c r="F3" s="154"/>
      <c r="G3" s="154"/>
      <c r="H3" s="154"/>
      <c r="I3" s="155"/>
      <c r="J3" s="13"/>
      <c r="K3" s="156" t="s">
        <v>87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8"/>
    </row>
    <row r="4" spans="1:24" ht="15.75" thickBot="1" x14ac:dyDescent="0.3">
      <c r="A4" s="15" t="s">
        <v>0</v>
      </c>
      <c r="B4" s="159" t="s">
        <v>13</v>
      </c>
      <c r="C4" s="160"/>
      <c r="D4" s="160"/>
      <c r="E4" s="161"/>
      <c r="F4" s="162" t="s">
        <v>8</v>
      </c>
      <c r="G4" s="163"/>
      <c r="H4" s="159" t="s">
        <v>10</v>
      </c>
      <c r="I4" s="161"/>
      <c r="J4" s="43"/>
      <c r="K4" s="6" t="s">
        <v>26</v>
      </c>
      <c r="L4" s="6" t="s">
        <v>27</v>
      </c>
      <c r="M4" s="6" t="s">
        <v>28</v>
      </c>
      <c r="N4" s="6" t="s">
        <v>29</v>
      </c>
      <c r="O4" s="164" t="s">
        <v>11</v>
      </c>
      <c r="P4" s="165"/>
      <c r="Q4" s="166" t="s">
        <v>13</v>
      </c>
      <c r="R4" s="167"/>
      <c r="S4" s="167"/>
      <c r="T4" s="167"/>
      <c r="U4" s="167"/>
      <c r="V4" s="167"/>
      <c r="W4" s="167"/>
      <c r="X4" s="168"/>
    </row>
    <row r="5" spans="1:24" ht="15.75" thickBot="1" x14ac:dyDescent="0.3">
      <c r="A5" s="12" t="s">
        <v>1</v>
      </c>
      <c r="B5" s="146" t="s">
        <v>132</v>
      </c>
      <c r="C5" s="147"/>
      <c r="D5" s="147"/>
      <c r="E5" s="147"/>
      <c r="F5" s="147" t="s">
        <v>133</v>
      </c>
      <c r="G5" s="147"/>
      <c r="H5" s="147">
        <v>2010</v>
      </c>
      <c r="I5" s="148"/>
      <c r="J5" s="43"/>
      <c r="K5" s="47">
        <f t="shared" ref="K5:K10" si="0">COUNTIF($W$15:$W$29,A5)</f>
        <v>1</v>
      </c>
      <c r="L5" s="48">
        <f t="shared" ref="L5:L10" si="1">COUNTIF($X$15:$X$29,A5)</f>
        <v>0</v>
      </c>
      <c r="M5" s="45"/>
      <c r="N5" s="45"/>
      <c r="O5" s="149"/>
      <c r="P5" s="149"/>
      <c r="Q5" s="150" t="str">
        <f>B5</f>
        <v>Matt Closset</v>
      </c>
      <c r="R5" s="150"/>
      <c r="S5" s="150"/>
      <c r="T5" s="150"/>
      <c r="U5" s="150"/>
      <c r="V5" s="150"/>
      <c r="W5" s="150"/>
      <c r="X5" s="151"/>
    </row>
    <row r="6" spans="1:24" ht="15.75" thickBot="1" x14ac:dyDescent="0.3">
      <c r="A6" s="12" t="s">
        <v>2</v>
      </c>
      <c r="B6" s="140" t="s">
        <v>134</v>
      </c>
      <c r="C6" s="141"/>
      <c r="D6" s="141"/>
      <c r="E6" s="141"/>
      <c r="F6" s="141" t="s">
        <v>135</v>
      </c>
      <c r="G6" s="141"/>
      <c r="H6" s="141">
        <v>2009</v>
      </c>
      <c r="I6" s="142"/>
      <c r="J6" s="43"/>
      <c r="K6" s="42">
        <f t="shared" si="0"/>
        <v>1</v>
      </c>
      <c r="L6" s="43">
        <f t="shared" si="1"/>
        <v>0</v>
      </c>
      <c r="M6" s="46"/>
      <c r="N6" s="46"/>
      <c r="O6" s="143"/>
      <c r="P6" s="143"/>
      <c r="Q6" s="144" t="str">
        <f t="shared" ref="Q6:Q10" si="2">B6</f>
        <v>Noa Breyne</v>
      </c>
      <c r="R6" s="144"/>
      <c r="S6" s="144"/>
      <c r="T6" s="144"/>
      <c r="U6" s="144"/>
      <c r="V6" s="144"/>
      <c r="W6" s="144"/>
      <c r="X6" s="145"/>
    </row>
    <row r="7" spans="1:24" ht="15.75" thickBot="1" x14ac:dyDescent="0.3">
      <c r="A7" s="12" t="s">
        <v>3</v>
      </c>
      <c r="B7" s="140" t="s">
        <v>136</v>
      </c>
      <c r="C7" s="141"/>
      <c r="D7" s="141"/>
      <c r="E7" s="141"/>
      <c r="F7" s="141" t="s">
        <v>137</v>
      </c>
      <c r="G7" s="141"/>
      <c r="H7" s="141">
        <v>2010</v>
      </c>
      <c r="I7" s="142"/>
      <c r="J7" s="43"/>
      <c r="K7" s="42">
        <f t="shared" si="0"/>
        <v>1</v>
      </c>
      <c r="L7" s="43">
        <f t="shared" si="1"/>
        <v>0</v>
      </c>
      <c r="M7" s="46"/>
      <c r="N7" s="46"/>
      <c r="O7" s="143"/>
      <c r="P7" s="143"/>
      <c r="Q7" s="144" t="str">
        <f t="shared" si="2"/>
        <v>Sander Vandecasteele</v>
      </c>
      <c r="R7" s="144"/>
      <c r="S7" s="144"/>
      <c r="T7" s="144"/>
      <c r="U7" s="144"/>
      <c r="V7" s="144"/>
      <c r="W7" s="144"/>
      <c r="X7" s="145"/>
    </row>
    <row r="8" spans="1:24" ht="15.75" thickBot="1" x14ac:dyDescent="0.3">
      <c r="A8" s="12" t="s">
        <v>4</v>
      </c>
      <c r="B8" s="140" t="s">
        <v>138</v>
      </c>
      <c r="C8" s="141"/>
      <c r="D8" s="141"/>
      <c r="E8" s="141"/>
      <c r="F8" s="141" t="s">
        <v>137</v>
      </c>
      <c r="G8" s="141"/>
      <c r="H8" s="141">
        <v>2010</v>
      </c>
      <c r="I8" s="142"/>
      <c r="J8" s="43"/>
      <c r="K8" s="42">
        <f t="shared" si="0"/>
        <v>1</v>
      </c>
      <c r="L8" s="43">
        <f t="shared" si="1"/>
        <v>0</v>
      </c>
      <c r="M8" s="46"/>
      <c r="N8" s="46"/>
      <c r="O8" s="143"/>
      <c r="P8" s="143"/>
      <c r="Q8" s="144" t="str">
        <f t="shared" si="2"/>
        <v>Louis Victor Lemaire</v>
      </c>
      <c r="R8" s="144"/>
      <c r="S8" s="144"/>
      <c r="T8" s="144"/>
      <c r="U8" s="144"/>
      <c r="V8" s="144"/>
      <c r="W8" s="144"/>
      <c r="X8" s="145"/>
    </row>
    <row r="9" spans="1:24" ht="15.75" thickBot="1" x14ac:dyDescent="0.3">
      <c r="A9" s="12" t="s">
        <v>5</v>
      </c>
      <c r="B9" s="140" t="s">
        <v>139</v>
      </c>
      <c r="C9" s="141"/>
      <c r="D9" s="141"/>
      <c r="E9" s="141"/>
      <c r="F9" s="141" t="s">
        <v>140</v>
      </c>
      <c r="G9" s="141"/>
      <c r="H9" s="141">
        <v>2010</v>
      </c>
      <c r="I9" s="142"/>
      <c r="J9" s="43"/>
      <c r="K9" s="42">
        <f t="shared" si="0"/>
        <v>1</v>
      </c>
      <c r="L9" s="43">
        <f t="shared" si="1"/>
        <v>0</v>
      </c>
      <c r="M9" s="46"/>
      <c r="N9" s="46"/>
      <c r="O9" s="143"/>
      <c r="P9" s="143"/>
      <c r="Q9" s="144" t="str">
        <f t="shared" si="2"/>
        <v>Dag Gevers</v>
      </c>
      <c r="R9" s="144"/>
      <c r="S9" s="144"/>
      <c r="T9" s="144"/>
      <c r="U9" s="144"/>
      <c r="V9" s="144"/>
      <c r="W9" s="144"/>
      <c r="X9" s="145"/>
    </row>
    <row r="10" spans="1:24" ht="15.75" thickBot="1" x14ac:dyDescent="0.3">
      <c r="A10" s="12" t="s">
        <v>6</v>
      </c>
      <c r="B10" s="134" t="s">
        <v>141</v>
      </c>
      <c r="C10" s="135"/>
      <c r="D10" s="135"/>
      <c r="E10" s="135"/>
      <c r="F10" s="135" t="s">
        <v>142</v>
      </c>
      <c r="G10" s="135"/>
      <c r="H10" s="135">
        <v>2009</v>
      </c>
      <c r="I10" s="136"/>
      <c r="J10" s="43" t="s">
        <v>143</v>
      </c>
      <c r="K10" s="39">
        <f t="shared" si="0"/>
        <v>0</v>
      </c>
      <c r="L10" s="40">
        <f t="shared" si="1"/>
        <v>5</v>
      </c>
      <c r="M10" s="51"/>
      <c r="N10" s="51"/>
      <c r="O10" s="137"/>
      <c r="P10" s="137"/>
      <c r="Q10" s="138" t="str">
        <f t="shared" si="2"/>
        <v>Louis Van Herreweghe</v>
      </c>
      <c r="R10" s="138"/>
      <c r="S10" s="138"/>
      <c r="T10" s="138"/>
      <c r="U10" s="138"/>
      <c r="V10" s="138"/>
      <c r="W10" s="138"/>
      <c r="X10" s="139"/>
    </row>
    <row r="11" spans="1:24" x14ac:dyDescent="0.25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15.75" thickBot="1" x14ac:dyDescent="0.3">
      <c r="A12" s="4"/>
      <c r="B12" s="4"/>
      <c r="C12" s="4"/>
      <c r="D12" s="5"/>
      <c r="E12" s="4"/>
      <c r="F12" s="4"/>
      <c r="G12" s="4"/>
      <c r="H12" s="4"/>
      <c r="I12" s="4"/>
      <c r="J12" s="4"/>
      <c r="K12" s="4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5.75" thickBot="1" x14ac:dyDescent="0.3">
      <c r="A13" s="131" t="s">
        <v>91</v>
      </c>
      <c r="B13" s="128"/>
      <c r="C13" s="128"/>
      <c r="D13" s="128"/>
      <c r="E13" s="128"/>
      <c r="F13" s="128"/>
      <c r="G13" s="128"/>
      <c r="H13" s="130"/>
      <c r="I13" s="4"/>
      <c r="J13" s="4"/>
      <c r="K13" s="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15.75" thickBot="1" x14ac:dyDescent="0.3">
      <c r="A14" s="16" t="s">
        <v>12</v>
      </c>
      <c r="B14" s="38" t="s">
        <v>31</v>
      </c>
      <c r="C14" s="16" t="s">
        <v>9</v>
      </c>
      <c r="D14" s="132" t="s">
        <v>19</v>
      </c>
      <c r="E14" s="132"/>
      <c r="F14" s="132"/>
      <c r="G14" s="132"/>
      <c r="H14" s="132"/>
      <c r="I14" s="133" t="s">
        <v>20</v>
      </c>
      <c r="J14" s="132"/>
      <c r="K14" s="131" t="s">
        <v>21</v>
      </c>
      <c r="L14" s="129"/>
      <c r="M14" s="128" t="s">
        <v>22</v>
      </c>
      <c r="N14" s="129"/>
      <c r="O14" s="128" t="s">
        <v>23</v>
      </c>
      <c r="P14" s="129"/>
      <c r="Q14" s="128" t="s">
        <v>24</v>
      </c>
      <c r="R14" s="129"/>
      <c r="S14" s="128" t="s">
        <v>25</v>
      </c>
      <c r="T14" s="130"/>
      <c r="U14" s="131" t="s">
        <v>18</v>
      </c>
      <c r="V14" s="128"/>
      <c r="W14" s="16" t="s">
        <v>16</v>
      </c>
      <c r="X14" s="16" t="s">
        <v>17</v>
      </c>
    </row>
    <row r="15" spans="1:24" x14ac:dyDescent="0.25">
      <c r="A15" s="47">
        <v>1</v>
      </c>
      <c r="B15" s="7" t="s">
        <v>88</v>
      </c>
      <c r="C15" s="72">
        <v>0.41319444444444442</v>
      </c>
      <c r="D15" s="48" t="s">
        <v>1</v>
      </c>
      <c r="E15" s="48" t="str">
        <f t="shared" ref="E15:E29" si="3">VLOOKUP(D15,$A$5:$I$10,2)</f>
        <v>Matt Closset</v>
      </c>
      <c r="F15" s="48" t="s">
        <v>7</v>
      </c>
      <c r="G15" s="48" t="str">
        <f t="shared" ref="G15:G29" si="4">VLOOKUP(H15,$A$5:$I$10,2)</f>
        <v>Louis Van Herreweghe</v>
      </c>
      <c r="H15" s="48" t="s">
        <v>6</v>
      </c>
      <c r="I15" s="10"/>
      <c r="J15" s="48" t="e">
        <f t="shared" ref="J15:J29" si="5">VLOOKUP(I15,$A$5:$I$10,2)</f>
        <v>#N/A</v>
      </c>
      <c r="K15" s="17" t="s">
        <v>143</v>
      </c>
      <c r="L15" s="21"/>
      <c r="M15" s="45"/>
      <c r="N15" s="21"/>
      <c r="O15" s="45"/>
      <c r="P15" s="21"/>
      <c r="Q15" s="45"/>
      <c r="R15" s="21"/>
      <c r="S15" s="45"/>
      <c r="T15" s="19"/>
      <c r="U15" s="47">
        <v>3</v>
      </c>
      <c r="V15" s="49">
        <f>IF(K15&lt;L15, 1, 0) + IF(M15&lt;N15, 1, 0) + IF(O15&lt;P15, 1, 0) + IF(Q15&lt;R15, 1, 0) + IF(S15&lt;T15, 1, 0)</f>
        <v>0</v>
      </c>
      <c r="W15" s="8" t="str">
        <f>IF(U15&gt;V15,D15,IF(U15&lt;V15,H15,""))</f>
        <v>A</v>
      </c>
      <c r="X15" s="7" t="str">
        <f>IF(U15&gt;V15,H15,IF(U15&lt;V15,D15,""))</f>
        <v>F</v>
      </c>
    </row>
    <row r="16" spans="1:24" x14ac:dyDescent="0.25">
      <c r="A16" s="53">
        <v>2</v>
      </c>
      <c r="B16" s="8" t="s">
        <v>88</v>
      </c>
      <c r="C16" s="73">
        <v>0.41319444444444442</v>
      </c>
      <c r="D16" s="54" t="s">
        <v>2</v>
      </c>
      <c r="E16" s="54" t="str">
        <f t="shared" si="3"/>
        <v>Noa Breyne</v>
      </c>
      <c r="F16" s="54" t="s">
        <v>7</v>
      </c>
      <c r="G16" s="54" t="str">
        <f t="shared" si="4"/>
        <v>Dag Gevers</v>
      </c>
      <c r="H16" s="54" t="s">
        <v>5</v>
      </c>
      <c r="I16" s="53" t="s">
        <v>4</v>
      </c>
      <c r="J16" s="54" t="str">
        <f t="shared" si="5"/>
        <v>Louis Victor Lemaire</v>
      </c>
      <c r="K16" s="18"/>
      <c r="L16" s="22"/>
      <c r="M16" s="46"/>
      <c r="N16" s="22"/>
      <c r="O16" s="46"/>
      <c r="P16" s="22"/>
      <c r="Q16" s="46"/>
      <c r="R16" s="22"/>
      <c r="S16" s="46"/>
      <c r="T16" s="20"/>
      <c r="U16" s="53">
        <f t="shared" ref="U16:U29" si="6">IF(K16&gt;L16, 1, 0) + IF(M16&gt;N16, 1, 0) + IF(O16&gt;P16, 1, 0) + IF(Q16&gt;R16, 1, 0) + IF(S16&gt;T16, 1, 0)</f>
        <v>0</v>
      </c>
      <c r="V16" s="55">
        <f t="shared" ref="V16:V29" si="7">IF(K16&lt;L16, 1, 0) + IF(M16&lt;N16, 1, 0) + IF(O16&lt;P16, 1, 0) + IF(Q16&lt;R16, 1, 0) + IF(S16&lt;T16, 1, 0)</f>
        <v>0</v>
      </c>
      <c r="W16" s="11" t="str">
        <f t="shared" ref="W16:W29" si="8">IF(U16&gt;V16,D16,IF(U16&lt;V16,H16,""))</f>
        <v/>
      </c>
      <c r="X16" s="11" t="str">
        <f t="shared" ref="X16:X29" si="9">IF(U16&gt;V16,H16,IF(U16&lt;V16,D16,""))</f>
        <v/>
      </c>
    </row>
    <row r="17" spans="1:24" x14ac:dyDescent="0.25">
      <c r="A17" s="42">
        <v>1</v>
      </c>
      <c r="B17" s="8" t="s">
        <v>88</v>
      </c>
      <c r="C17" s="73">
        <v>0.43055555555555558</v>
      </c>
      <c r="D17" s="43" t="s">
        <v>3</v>
      </c>
      <c r="E17" s="43" t="str">
        <f t="shared" si="3"/>
        <v>Sander Vandecasteele</v>
      </c>
      <c r="F17" s="43" t="s">
        <v>7</v>
      </c>
      <c r="G17" s="43" t="str">
        <f t="shared" si="4"/>
        <v>Louis Victor Lemaire</v>
      </c>
      <c r="H17" s="43" t="s">
        <v>4</v>
      </c>
      <c r="I17" s="53" t="s">
        <v>2</v>
      </c>
      <c r="J17" s="43" t="str">
        <f t="shared" si="5"/>
        <v>Noa Breyne</v>
      </c>
      <c r="K17" s="18"/>
      <c r="L17" s="22"/>
      <c r="M17" s="46"/>
      <c r="N17" s="22"/>
      <c r="O17" s="46"/>
      <c r="P17" s="22"/>
      <c r="Q17" s="46"/>
      <c r="R17" s="22"/>
      <c r="S17" s="46"/>
      <c r="T17" s="20"/>
      <c r="U17" s="42">
        <f t="shared" si="6"/>
        <v>0</v>
      </c>
      <c r="V17" s="50">
        <f t="shared" si="7"/>
        <v>0</v>
      </c>
      <c r="W17" s="8" t="str">
        <f t="shared" si="8"/>
        <v/>
      </c>
      <c r="X17" s="8" t="str">
        <f t="shared" si="9"/>
        <v/>
      </c>
    </row>
    <row r="18" spans="1:24" x14ac:dyDescent="0.25">
      <c r="A18" s="42">
        <v>2</v>
      </c>
      <c r="B18" s="8" t="s">
        <v>88</v>
      </c>
      <c r="C18" s="73">
        <v>0.43055555555555558</v>
      </c>
      <c r="D18" s="43" t="s">
        <v>5</v>
      </c>
      <c r="E18" s="43" t="str">
        <f t="shared" si="3"/>
        <v>Dag Gevers</v>
      </c>
      <c r="F18" s="43" t="s">
        <v>7</v>
      </c>
      <c r="G18" s="43" t="str">
        <f t="shared" si="4"/>
        <v>Matt Closset</v>
      </c>
      <c r="H18" s="43" t="s">
        <v>1</v>
      </c>
      <c r="I18" s="53"/>
      <c r="J18" s="43" t="s">
        <v>174</v>
      </c>
      <c r="K18" s="18"/>
      <c r="L18" s="22"/>
      <c r="M18" s="46"/>
      <c r="N18" s="22"/>
      <c r="O18" s="46"/>
      <c r="P18" s="22"/>
      <c r="Q18" s="46"/>
      <c r="R18" s="22"/>
      <c r="S18" s="46"/>
      <c r="T18" s="20"/>
      <c r="U18" s="42">
        <f t="shared" si="6"/>
        <v>0</v>
      </c>
      <c r="V18" s="50">
        <f t="shared" si="7"/>
        <v>0</v>
      </c>
      <c r="W18" s="8" t="str">
        <f t="shared" si="8"/>
        <v/>
      </c>
      <c r="X18" s="8" t="str">
        <f t="shared" si="9"/>
        <v/>
      </c>
    </row>
    <row r="19" spans="1:24" x14ac:dyDescent="0.25">
      <c r="A19" s="42">
        <v>1</v>
      </c>
      <c r="B19" s="8" t="s">
        <v>88</v>
      </c>
      <c r="C19" s="73">
        <v>0.44791666666666669</v>
      </c>
      <c r="D19" s="43" t="s">
        <v>6</v>
      </c>
      <c r="E19" s="43" t="str">
        <f t="shared" si="3"/>
        <v>Louis Van Herreweghe</v>
      </c>
      <c r="F19" s="43" t="s">
        <v>7</v>
      </c>
      <c r="G19" s="43" t="str">
        <f t="shared" si="4"/>
        <v>Sander Vandecasteele</v>
      </c>
      <c r="H19" s="43" t="s">
        <v>3</v>
      </c>
      <c r="I19" s="53"/>
      <c r="J19" s="43" t="e">
        <f t="shared" si="5"/>
        <v>#N/A</v>
      </c>
      <c r="K19" s="18"/>
      <c r="L19" s="22" t="s">
        <v>143</v>
      </c>
      <c r="M19" s="46"/>
      <c r="N19" s="22"/>
      <c r="O19" s="46"/>
      <c r="P19" s="22"/>
      <c r="Q19" s="46"/>
      <c r="R19" s="22"/>
      <c r="S19" s="46"/>
      <c r="T19" s="20"/>
      <c r="U19" s="42">
        <f t="shared" si="6"/>
        <v>0</v>
      </c>
      <c r="V19" s="50">
        <v>3</v>
      </c>
      <c r="W19" s="8" t="str">
        <f t="shared" si="8"/>
        <v>C</v>
      </c>
      <c r="X19" s="8" t="str">
        <f t="shared" si="9"/>
        <v>F</v>
      </c>
    </row>
    <row r="20" spans="1:24" x14ac:dyDescent="0.25">
      <c r="A20" s="42">
        <v>2</v>
      </c>
      <c r="B20" s="8" t="s">
        <v>88</v>
      </c>
      <c r="C20" s="73">
        <v>0.44791666666666669</v>
      </c>
      <c r="D20" s="43" t="s">
        <v>4</v>
      </c>
      <c r="E20" s="43" t="str">
        <f t="shared" si="3"/>
        <v>Louis Victor Lemaire</v>
      </c>
      <c r="F20" s="43" t="s">
        <v>7</v>
      </c>
      <c r="G20" s="43" t="str">
        <f t="shared" si="4"/>
        <v>Noa Breyne</v>
      </c>
      <c r="H20" s="43" t="s">
        <v>2</v>
      </c>
      <c r="I20" s="53" t="s">
        <v>5</v>
      </c>
      <c r="J20" s="43" t="str">
        <f t="shared" si="5"/>
        <v>Dag Gevers</v>
      </c>
      <c r="K20" s="18"/>
      <c r="L20" s="22"/>
      <c r="M20" s="46"/>
      <c r="N20" s="22"/>
      <c r="O20" s="46"/>
      <c r="P20" s="22"/>
      <c r="Q20" s="46"/>
      <c r="R20" s="22"/>
      <c r="S20" s="46"/>
      <c r="T20" s="20"/>
      <c r="U20" s="42">
        <f t="shared" si="6"/>
        <v>0</v>
      </c>
      <c r="V20" s="50">
        <f t="shared" si="7"/>
        <v>0</v>
      </c>
      <c r="W20" s="8" t="str">
        <f t="shared" si="8"/>
        <v/>
      </c>
      <c r="X20" s="8" t="str">
        <f t="shared" si="9"/>
        <v/>
      </c>
    </row>
    <row r="21" spans="1:24" x14ac:dyDescent="0.25">
      <c r="A21" s="42">
        <v>1</v>
      </c>
      <c r="B21" s="8" t="s">
        <v>88</v>
      </c>
      <c r="C21" s="73">
        <v>0.46527777777777773</v>
      </c>
      <c r="D21" s="43" t="s">
        <v>1</v>
      </c>
      <c r="E21" s="43" t="str">
        <f t="shared" si="3"/>
        <v>Matt Closset</v>
      </c>
      <c r="F21" s="43" t="s">
        <v>7</v>
      </c>
      <c r="G21" s="43" t="str">
        <f t="shared" si="4"/>
        <v>Sander Vandecasteele</v>
      </c>
      <c r="H21" s="43" t="s">
        <v>3</v>
      </c>
      <c r="I21" s="53" t="s">
        <v>2</v>
      </c>
      <c r="J21" s="43" t="str">
        <f t="shared" si="5"/>
        <v>Noa Breyne</v>
      </c>
      <c r="K21" s="18"/>
      <c r="L21" s="22"/>
      <c r="M21" s="46"/>
      <c r="N21" s="22"/>
      <c r="O21" s="46"/>
      <c r="P21" s="22"/>
      <c r="Q21" s="46"/>
      <c r="R21" s="22"/>
      <c r="S21" s="46"/>
      <c r="T21" s="20"/>
      <c r="U21" s="42">
        <f t="shared" si="6"/>
        <v>0</v>
      </c>
      <c r="V21" s="50">
        <f t="shared" si="7"/>
        <v>0</v>
      </c>
      <c r="W21" s="8" t="str">
        <f t="shared" si="8"/>
        <v/>
      </c>
      <c r="X21" s="8" t="str">
        <f t="shared" si="9"/>
        <v/>
      </c>
    </row>
    <row r="22" spans="1:24" x14ac:dyDescent="0.25">
      <c r="A22" s="42">
        <v>2</v>
      </c>
      <c r="B22" s="8" t="s">
        <v>88</v>
      </c>
      <c r="C22" s="73">
        <v>0.46527777777777773</v>
      </c>
      <c r="D22" s="43" t="s">
        <v>4</v>
      </c>
      <c r="E22" s="43" t="str">
        <f t="shared" si="3"/>
        <v>Louis Victor Lemaire</v>
      </c>
      <c r="F22" s="43" t="s">
        <v>7</v>
      </c>
      <c r="G22" s="43" t="str">
        <f t="shared" si="4"/>
        <v>Dag Gevers</v>
      </c>
      <c r="H22" s="43" t="s">
        <v>5</v>
      </c>
      <c r="I22" s="53"/>
      <c r="J22" s="43" t="s">
        <v>174</v>
      </c>
      <c r="K22" s="18"/>
      <c r="L22" s="22"/>
      <c r="M22" s="46"/>
      <c r="N22" s="22"/>
      <c r="O22" s="46"/>
      <c r="P22" s="22"/>
      <c r="Q22" s="46"/>
      <c r="R22" s="22"/>
      <c r="S22" s="46"/>
      <c r="T22" s="20"/>
      <c r="U22" s="42">
        <f t="shared" si="6"/>
        <v>0</v>
      </c>
      <c r="V22" s="50">
        <f t="shared" si="7"/>
        <v>0</v>
      </c>
      <c r="W22" s="8" t="str">
        <f t="shared" si="8"/>
        <v/>
      </c>
      <c r="X22" s="8" t="str">
        <f t="shared" si="9"/>
        <v/>
      </c>
    </row>
    <row r="23" spans="1:24" x14ac:dyDescent="0.25">
      <c r="A23" s="53">
        <v>1</v>
      </c>
      <c r="B23" s="8" t="s">
        <v>88</v>
      </c>
      <c r="C23" s="73">
        <v>0.4826388888888889</v>
      </c>
      <c r="D23" s="54" t="s">
        <v>2</v>
      </c>
      <c r="E23" s="54" t="str">
        <f t="shared" si="3"/>
        <v>Noa Breyne</v>
      </c>
      <c r="F23" s="54" t="s">
        <v>7</v>
      </c>
      <c r="G23" s="54" t="str">
        <f t="shared" si="4"/>
        <v>Louis Van Herreweghe</v>
      </c>
      <c r="H23" s="54" t="s">
        <v>6</v>
      </c>
      <c r="I23" s="53"/>
      <c r="J23" s="54" t="e">
        <f t="shared" si="5"/>
        <v>#N/A</v>
      </c>
      <c r="K23" s="18" t="s">
        <v>143</v>
      </c>
      <c r="L23" s="22"/>
      <c r="M23" s="46"/>
      <c r="N23" s="22"/>
      <c r="O23" s="46"/>
      <c r="P23" s="22"/>
      <c r="Q23" s="46"/>
      <c r="R23" s="22"/>
      <c r="S23" s="46"/>
      <c r="T23" s="20"/>
      <c r="U23" s="53">
        <v>3</v>
      </c>
      <c r="V23" s="55">
        <f t="shared" si="7"/>
        <v>0</v>
      </c>
      <c r="W23" s="11" t="str">
        <f t="shared" si="8"/>
        <v>B</v>
      </c>
      <c r="X23" s="11" t="str">
        <f t="shared" si="9"/>
        <v>F</v>
      </c>
    </row>
    <row r="24" spans="1:24" x14ac:dyDescent="0.25">
      <c r="A24" s="42">
        <v>2</v>
      </c>
      <c r="B24" s="8" t="s">
        <v>88</v>
      </c>
      <c r="C24" s="73">
        <v>0.4826388888888889</v>
      </c>
      <c r="D24" s="43" t="s">
        <v>1</v>
      </c>
      <c r="E24" s="43" t="str">
        <f t="shared" si="3"/>
        <v>Matt Closset</v>
      </c>
      <c r="F24" s="43" t="s">
        <v>7</v>
      </c>
      <c r="G24" s="43" t="str">
        <f t="shared" si="4"/>
        <v>Louis Victor Lemaire</v>
      </c>
      <c r="H24" s="43" t="s">
        <v>4</v>
      </c>
      <c r="I24" s="53" t="s">
        <v>5</v>
      </c>
      <c r="J24" s="43" t="str">
        <f t="shared" si="5"/>
        <v>Dag Gevers</v>
      </c>
      <c r="K24" s="18"/>
      <c r="L24" s="22"/>
      <c r="M24" s="46"/>
      <c r="N24" s="22"/>
      <c r="O24" s="46"/>
      <c r="P24" s="22"/>
      <c r="Q24" s="46"/>
      <c r="R24" s="22"/>
      <c r="S24" s="46"/>
      <c r="T24" s="20"/>
      <c r="U24" s="42">
        <f t="shared" si="6"/>
        <v>0</v>
      </c>
      <c r="V24" s="50">
        <f t="shared" si="7"/>
        <v>0</v>
      </c>
      <c r="W24" s="8" t="str">
        <f t="shared" si="8"/>
        <v/>
      </c>
      <c r="X24" s="8" t="str">
        <f t="shared" si="9"/>
        <v/>
      </c>
    </row>
    <row r="25" spans="1:24" x14ac:dyDescent="0.25">
      <c r="A25" s="42">
        <v>1</v>
      </c>
      <c r="B25" s="8" t="s">
        <v>88</v>
      </c>
      <c r="C25" s="73">
        <v>0.5</v>
      </c>
      <c r="D25" s="43" t="s">
        <v>3</v>
      </c>
      <c r="E25" s="43" t="str">
        <f t="shared" si="3"/>
        <v>Sander Vandecasteele</v>
      </c>
      <c r="F25" s="43" t="s">
        <v>7</v>
      </c>
      <c r="G25" s="43" t="str">
        <f t="shared" si="4"/>
        <v>Noa Breyne</v>
      </c>
      <c r="H25" s="43" t="s">
        <v>2</v>
      </c>
      <c r="I25" s="53" t="s">
        <v>1</v>
      </c>
      <c r="J25" s="43" t="str">
        <f t="shared" si="5"/>
        <v>Matt Closset</v>
      </c>
      <c r="K25" s="18"/>
      <c r="L25" s="22"/>
      <c r="M25" s="46"/>
      <c r="N25" s="22"/>
      <c r="O25" s="46"/>
      <c r="P25" s="22"/>
      <c r="Q25" s="46"/>
      <c r="R25" s="22"/>
      <c r="S25" s="46"/>
      <c r="T25" s="20"/>
      <c r="U25" s="42">
        <f t="shared" si="6"/>
        <v>0</v>
      </c>
      <c r="V25" s="50">
        <f t="shared" si="7"/>
        <v>0</v>
      </c>
      <c r="W25" s="8" t="str">
        <f t="shared" si="8"/>
        <v/>
      </c>
      <c r="X25" s="8" t="str">
        <f t="shared" si="9"/>
        <v/>
      </c>
    </row>
    <row r="26" spans="1:24" x14ac:dyDescent="0.25">
      <c r="A26" s="53">
        <v>2</v>
      </c>
      <c r="B26" s="8" t="s">
        <v>88</v>
      </c>
      <c r="C26" s="73">
        <v>0.5</v>
      </c>
      <c r="D26" s="54" t="s">
        <v>5</v>
      </c>
      <c r="E26" s="54" t="str">
        <f t="shared" si="3"/>
        <v>Dag Gevers</v>
      </c>
      <c r="F26" s="54" t="s">
        <v>7</v>
      </c>
      <c r="G26" s="54" t="str">
        <f t="shared" si="4"/>
        <v>Louis Van Herreweghe</v>
      </c>
      <c r="H26" s="54" t="s">
        <v>6</v>
      </c>
      <c r="I26" s="53"/>
      <c r="J26" s="54" t="e">
        <f t="shared" si="5"/>
        <v>#N/A</v>
      </c>
      <c r="K26" s="18" t="s">
        <v>143</v>
      </c>
      <c r="L26" s="22"/>
      <c r="M26" s="46"/>
      <c r="N26" s="22"/>
      <c r="O26" s="46"/>
      <c r="P26" s="22"/>
      <c r="Q26" s="46"/>
      <c r="R26" s="22"/>
      <c r="S26" s="46"/>
      <c r="T26" s="20"/>
      <c r="U26" s="53">
        <v>3</v>
      </c>
      <c r="V26" s="55">
        <f t="shared" si="7"/>
        <v>0</v>
      </c>
      <c r="W26" s="11" t="str">
        <f t="shared" si="8"/>
        <v>E</v>
      </c>
      <c r="X26" s="11" t="str">
        <f t="shared" si="9"/>
        <v>F</v>
      </c>
    </row>
    <row r="27" spans="1:24" x14ac:dyDescent="0.25">
      <c r="A27" s="42">
        <v>1</v>
      </c>
      <c r="B27" s="8" t="s">
        <v>88</v>
      </c>
      <c r="C27" s="73">
        <v>0.51736111111111105</v>
      </c>
      <c r="D27" s="43" t="s">
        <v>2</v>
      </c>
      <c r="E27" s="43" t="str">
        <f t="shared" si="3"/>
        <v>Noa Breyne</v>
      </c>
      <c r="F27" s="43" t="s">
        <v>7</v>
      </c>
      <c r="G27" s="43" t="str">
        <f t="shared" si="4"/>
        <v>Matt Closset</v>
      </c>
      <c r="H27" s="43" t="s">
        <v>1</v>
      </c>
      <c r="I27" s="53" t="s">
        <v>3</v>
      </c>
      <c r="J27" s="43" t="str">
        <f t="shared" si="5"/>
        <v>Sander Vandecasteele</v>
      </c>
      <c r="K27" s="18"/>
      <c r="L27" s="22"/>
      <c r="M27" s="46"/>
      <c r="N27" s="22"/>
      <c r="O27" s="46"/>
      <c r="P27" s="22"/>
      <c r="Q27" s="46"/>
      <c r="R27" s="22"/>
      <c r="S27" s="46"/>
      <c r="T27" s="20"/>
      <c r="U27" s="42">
        <f t="shared" si="6"/>
        <v>0</v>
      </c>
      <c r="V27" s="50">
        <f t="shared" si="7"/>
        <v>0</v>
      </c>
      <c r="W27" s="8" t="str">
        <f t="shared" si="8"/>
        <v/>
      </c>
      <c r="X27" s="8" t="str">
        <f t="shared" si="9"/>
        <v/>
      </c>
    </row>
    <row r="28" spans="1:24" x14ac:dyDescent="0.25">
      <c r="A28" s="42">
        <v>2</v>
      </c>
      <c r="B28" s="8" t="s">
        <v>88</v>
      </c>
      <c r="C28" s="73">
        <v>0.51736111111111105</v>
      </c>
      <c r="D28" s="43" t="s">
        <v>6</v>
      </c>
      <c r="E28" s="43" t="str">
        <f t="shared" si="3"/>
        <v>Louis Van Herreweghe</v>
      </c>
      <c r="F28" s="43" t="s">
        <v>7</v>
      </c>
      <c r="G28" s="43" t="str">
        <f t="shared" si="4"/>
        <v>Louis Victor Lemaire</v>
      </c>
      <c r="H28" s="43" t="s">
        <v>4</v>
      </c>
      <c r="I28" s="53"/>
      <c r="J28" s="43" t="e">
        <f t="shared" si="5"/>
        <v>#N/A</v>
      </c>
      <c r="K28" s="18"/>
      <c r="L28" s="22" t="s">
        <v>143</v>
      </c>
      <c r="M28" s="46"/>
      <c r="N28" s="22"/>
      <c r="O28" s="46"/>
      <c r="P28" s="22"/>
      <c r="Q28" s="46"/>
      <c r="R28" s="22"/>
      <c r="S28" s="46"/>
      <c r="T28" s="20"/>
      <c r="U28" s="42">
        <f t="shared" si="6"/>
        <v>0</v>
      </c>
      <c r="V28" s="50">
        <v>3</v>
      </c>
      <c r="W28" s="8" t="str">
        <f t="shared" si="8"/>
        <v>D</v>
      </c>
      <c r="X28" s="8" t="str">
        <f t="shared" si="9"/>
        <v>F</v>
      </c>
    </row>
    <row r="29" spans="1:24" ht="15.75" thickBot="1" x14ac:dyDescent="0.3">
      <c r="A29" s="39">
        <v>1</v>
      </c>
      <c r="B29" s="9" t="s">
        <v>88</v>
      </c>
      <c r="C29" s="74">
        <v>0.53472222222222221</v>
      </c>
      <c r="D29" s="40" t="s">
        <v>3</v>
      </c>
      <c r="E29" s="40" t="str">
        <f t="shared" si="3"/>
        <v>Sander Vandecasteele</v>
      </c>
      <c r="F29" s="40" t="s">
        <v>7</v>
      </c>
      <c r="G29" s="40" t="str">
        <f t="shared" si="4"/>
        <v>Dag Gevers</v>
      </c>
      <c r="H29" s="40" t="s">
        <v>5</v>
      </c>
      <c r="I29" s="56" t="s">
        <v>4</v>
      </c>
      <c r="J29" s="40" t="str">
        <f t="shared" si="5"/>
        <v>Louis Victor Lemaire</v>
      </c>
      <c r="K29" s="24"/>
      <c r="L29" s="23"/>
      <c r="M29" s="51"/>
      <c r="N29" s="23"/>
      <c r="O29" s="51"/>
      <c r="P29" s="23"/>
      <c r="Q29" s="51"/>
      <c r="R29" s="23"/>
      <c r="S29" s="51"/>
      <c r="T29" s="25"/>
      <c r="U29" s="39">
        <f t="shared" si="6"/>
        <v>0</v>
      </c>
      <c r="V29" s="41">
        <f t="shared" si="7"/>
        <v>0</v>
      </c>
      <c r="W29" s="9" t="str">
        <f t="shared" si="8"/>
        <v/>
      </c>
      <c r="X29" s="9" t="str">
        <f t="shared" si="9"/>
        <v/>
      </c>
    </row>
  </sheetData>
  <mergeCells count="47">
    <mergeCell ref="A1:X1"/>
    <mergeCell ref="A3:I3"/>
    <mergeCell ref="K3:X3"/>
    <mergeCell ref="B4:E4"/>
    <mergeCell ref="F4:G4"/>
    <mergeCell ref="H4:I4"/>
    <mergeCell ref="O4:P4"/>
    <mergeCell ref="Q4:X4"/>
    <mergeCell ref="B5:E5"/>
    <mergeCell ref="F5:G5"/>
    <mergeCell ref="H5:I5"/>
    <mergeCell ref="O5:P5"/>
    <mergeCell ref="Q5:X5"/>
    <mergeCell ref="B6:E6"/>
    <mergeCell ref="F6:G6"/>
    <mergeCell ref="H6:I6"/>
    <mergeCell ref="O6:P6"/>
    <mergeCell ref="Q6:X6"/>
    <mergeCell ref="B7:E7"/>
    <mergeCell ref="F7:G7"/>
    <mergeCell ref="H7:I7"/>
    <mergeCell ref="O7:P7"/>
    <mergeCell ref="Q7:X7"/>
    <mergeCell ref="B8:E8"/>
    <mergeCell ref="F8:G8"/>
    <mergeCell ref="H8:I8"/>
    <mergeCell ref="O8:P8"/>
    <mergeCell ref="Q8:X8"/>
    <mergeCell ref="B9:E9"/>
    <mergeCell ref="F9:G9"/>
    <mergeCell ref="H9:I9"/>
    <mergeCell ref="O9:P9"/>
    <mergeCell ref="Q9:X9"/>
    <mergeCell ref="B10:E10"/>
    <mergeCell ref="F10:G10"/>
    <mergeCell ref="H10:I10"/>
    <mergeCell ref="O10:P10"/>
    <mergeCell ref="Q10:X10"/>
    <mergeCell ref="O14:P14"/>
    <mergeCell ref="Q14:R14"/>
    <mergeCell ref="S14:T14"/>
    <mergeCell ref="U14:V14"/>
    <mergeCell ref="A13:H13"/>
    <mergeCell ref="D14:H14"/>
    <mergeCell ref="I14:J14"/>
    <mergeCell ref="K14:L14"/>
    <mergeCell ref="M14:N14"/>
  </mergeCells>
  <pageMargins left="0.7" right="0.7" top="0.75" bottom="0.75" header="0.3" footer="0.3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>
    <tabColor theme="4" tint="0.59999389629810485"/>
    <pageSetUpPr fitToPage="1"/>
  </sheetPr>
  <dimension ref="A1:AC87"/>
  <sheetViews>
    <sheetView showGridLines="0" zoomScale="70" zoomScaleNormal="70" workbookViewId="0">
      <selection activeCell="C4" sqref="C4:E4"/>
    </sheetView>
  </sheetViews>
  <sheetFormatPr defaultColWidth="9" defaultRowHeight="15" x14ac:dyDescent="0.25"/>
  <cols>
    <col min="1" max="16384" width="9" style="31"/>
  </cols>
  <sheetData>
    <row r="1" spans="1:29" ht="31.5" x14ac:dyDescent="0.5">
      <c r="C1" s="127" t="s">
        <v>92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30"/>
      <c r="X1" s="30"/>
      <c r="Y1" s="30"/>
      <c r="Z1" s="52"/>
      <c r="AA1" s="52"/>
      <c r="AB1" s="52"/>
      <c r="AC1" s="52"/>
    </row>
    <row r="2" spans="1:29" x14ac:dyDescent="0.25">
      <c r="C2" s="35"/>
      <c r="D2" s="35"/>
      <c r="E2" s="35"/>
    </row>
    <row r="4" spans="1:29" ht="15.75" thickBot="1" x14ac:dyDescent="0.3">
      <c r="C4" s="125" t="s">
        <v>175</v>
      </c>
      <c r="D4" s="125"/>
      <c r="E4" s="125"/>
      <c r="F4" s="123"/>
      <c r="G4" s="123"/>
      <c r="H4" s="123"/>
    </row>
    <row r="5" spans="1:29" x14ac:dyDescent="0.25">
      <c r="C5" s="98"/>
      <c r="D5" s="98"/>
      <c r="E5" s="98"/>
      <c r="G5" s="67" t="s">
        <v>45</v>
      </c>
      <c r="H5" s="68" t="s">
        <v>15</v>
      </c>
      <c r="I5" s="123"/>
      <c r="J5" s="123"/>
      <c r="K5" s="123"/>
    </row>
    <row r="6" spans="1:29" ht="15.75" thickBot="1" x14ac:dyDescent="0.3">
      <c r="C6" s="125"/>
      <c r="D6" s="125"/>
      <c r="E6" s="125"/>
      <c r="G6" s="69"/>
      <c r="H6" s="70" t="s">
        <v>89</v>
      </c>
      <c r="K6" s="32"/>
      <c r="M6" s="34" t="s">
        <v>53</v>
      </c>
    </row>
    <row r="7" spans="1:29" x14ac:dyDescent="0.25">
      <c r="A7" s="67" t="s">
        <v>45</v>
      </c>
      <c r="B7" s="68" t="s">
        <v>15</v>
      </c>
      <c r="C7" s="98"/>
      <c r="D7" s="98" t="s">
        <v>195</v>
      </c>
      <c r="E7" s="99"/>
      <c r="F7" s="123"/>
      <c r="G7" s="123"/>
      <c r="H7" s="124"/>
      <c r="K7" s="62" t="s">
        <v>45</v>
      </c>
    </row>
    <row r="8" spans="1:29" ht="15.75" thickBot="1" x14ac:dyDescent="0.3">
      <c r="A8" s="69"/>
      <c r="B8" s="70" t="s">
        <v>46</v>
      </c>
      <c r="C8" s="125" t="s">
        <v>186</v>
      </c>
      <c r="D8" s="125"/>
      <c r="E8" s="126"/>
      <c r="K8" s="63" t="s">
        <v>15</v>
      </c>
      <c r="L8" s="123"/>
      <c r="M8" s="123"/>
      <c r="N8" s="123"/>
    </row>
    <row r="9" spans="1:29" ht="15.75" thickBot="1" x14ac:dyDescent="0.3">
      <c r="C9" s="172"/>
      <c r="D9" s="172"/>
      <c r="E9" s="172"/>
      <c r="K9" s="64" t="s">
        <v>58</v>
      </c>
      <c r="N9" s="32"/>
    </row>
    <row r="10" spans="1:29" ht="15.75" thickBot="1" x14ac:dyDescent="0.3">
      <c r="A10" s="67" t="s">
        <v>47</v>
      </c>
      <c r="B10" s="68" t="s">
        <v>15</v>
      </c>
      <c r="C10" s="98"/>
      <c r="D10" s="98" t="s">
        <v>187</v>
      </c>
      <c r="E10" s="100"/>
      <c r="F10" s="123"/>
      <c r="G10" s="123"/>
      <c r="H10" s="123"/>
      <c r="K10" s="33"/>
      <c r="N10" s="33"/>
    </row>
    <row r="11" spans="1:29" ht="15.75" thickBot="1" x14ac:dyDescent="0.3">
      <c r="A11" s="69"/>
      <c r="B11" s="70" t="s">
        <v>46</v>
      </c>
      <c r="C11" s="125" t="s">
        <v>179</v>
      </c>
      <c r="D11" s="125"/>
      <c r="E11" s="126"/>
      <c r="G11" s="67" t="s">
        <v>47</v>
      </c>
      <c r="H11" s="68" t="s">
        <v>15</v>
      </c>
      <c r="I11" s="169"/>
      <c r="J11" s="123"/>
      <c r="K11" s="124"/>
      <c r="N11" s="33"/>
    </row>
    <row r="12" spans="1:29" ht="15.75" thickBot="1" x14ac:dyDescent="0.3">
      <c r="C12" s="172"/>
      <c r="D12" s="172"/>
      <c r="E12" s="172"/>
      <c r="G12" s="69"/>
      <c r="H12" s="70" t="s">
        <v>89</v>
      </c>
      <c r="N12" s="33"/>
      <c r="P12" s="34"/>
    </row>
    <row r="13" spans="1:29" x14ac:dyDescent="0.25">
      <c r="A13" s="67" t="s">
        <v>67</v>
      </c>
      <c r="B13" s="68" t="s">
        <v>15</v>
      </c>
      <c r="C13" s="98"/>
      <c r="D13" s="98" t="s">
        <v>176</v>
      </c>
      <c r="E13" s="100"/>
      <c r="F13" s="123"/>
      <c r="G13" s="123"/>
      <c r="H13" s="124"/>
      <c r="N13" s="62" t="s">
        <v>56</v>
      </c>
    </row>
    <row r="14" spans="1:29" ht="15.75" thickBot="1" x14ac:dyDescent="0.3">
      <c r="A14" s="69"/>
      <c r="B14" s="70" t="s">
        <v>46</v>
      </c>
      <c r="C14" s="125" t="s">
        <v>196</v>
      </c>
      <c r="D14" s="125"/>
      <c r="E14" s="126"/>
      <c r="N14" s="63" t="s">
        <v>15</v>
      </c>
      <c r="O14" s="123"/>
      <c r="P14" s="123"/>
      <c r="Q14" s="123"/>
    </row>
    <row r="15" spans="1:29" ht="15.75" thickBot="1" x14ac:dyDescent="0.3">
      <c r="C15" s="172"/>
      <c r="D15" s="172"/>
      <c r="E15" s="172"/>
      <c r="N15" s="64" t="s">
        <v>49</v>
      </c>
    </row>
    <row r="16" spans="1:29" ht="15.75" thickBot="1" x14ac:dyDescent="0.3">
      <c r="A16" s="67" t="s">
        <v>68</v>
      </c>
      <c r="B16" s="68" t="s">
        <v>15</v>
      </c>
      <c r="C16" s="98"/>
      <c r="D16" s="98" t="s">
        <v>197</v>
      </c>
      <c r="E16" s="100"/>
      <c r="F16" s="123"/>
      <c r="G16" s="123"/>
      <c r="H16" s="123"/>
      <c r="N16" s="33"/>
    </row>
    <row r="17" spans="1:22" ht="15.75" thickBot="1" x14ac:dyDescent="0.3">
      <c r="A17" s="69"/>
      <c r="B17" s="70" t="s">
        <v>46</v>
      </c>
      <c r="C17" s="125" t="s">
        <v>188</v>
      </c>
      <c r="D17" s="125"/>
      <c r="E17" s="126"/>
      <c r="G17" s="67" t="s">
        <v>67</v>
      </c>
      <c r="H17" s="68" t="s">
        <v>15</v>
      </c>
      <c r="I17" s="169"/>
      <c r="J17" s="123"/>
      <c r="K17" s="123"/>
      <c r="N17" s="33"/>
    </row>
    <row r="18" spans="1:22" ht="15.75" thickBot="1" x14ac:dyDescent="0.3">
      <c r="C18" s="172"/>
      <c r="D18" s="172"/>
      <c r="E18" s="172"/>
      <c r="G18" s="69"/>
      <c r="H18" s="70" t="s">
        <v>89</v>
      </c>
      <c r="K18" s="32"/>
      <c r="N18" s="33"/>
    </row>
    <row r="19" spans="1:22" x14ac:dyDescent="0.25">
      <c r="A19" s="67" t="s">
        <v>45</v>
      </c>
      <c r="B19" s="68" t="s">
        <v>15</v>
      </c>
      <c r="C19" s="98"/>
      <c r="D19" s="98" t="s">
        <v>189</v>
      </c>
      <c r="E19" s="100"/>
      <c r="F19" s="123"/>
      <c r="G19" s="123"/>
      <c r="H19" s="124"/>
      <c r="K19" s="62" t="s">
        <v>47</v>
      </c>
      <c r="N19" s="33"/>
    </row>
    <row r="20" spans="1:22" ht="15.75" thickBot="1" x14ac:dyDescent="0.3">
      <c r="A20" s="69"/>
      <c r="B20" s="70" t="s">
        <v>64</v>
      </c>
      <c r="C20" s="125" t="s">
        <v>177</v>
      </c>
      <c r="D20" s="125"/>
      <c r="E20" s="126"/>
      <c r="K20" s="63" t="s">
        <v>15</v>
      </c>
      <c r="L20" s="169"/>
      <c r="M20" s="123"/>
      <c r="N20" s="124"/>
      <c r="R20" s="34" t="s">
        <v>34</v>
      </c>
    </row>
    <row r="21" spans="1:22" ht="15.75" thickBot="1" x14ac:dyDescent="0.3">
      <c r="C21" s="172"/>
      <c r="D21" s="172"/>
      <c r="E21" s="172"/>
      <c r="F21" s="35"/>
      <c r="K21" s="64" t="s">
        <v>58</v>
      </c>
    </row>
    <row r="22" spans="1:22" ht="15.75" thickBot="1" x14ac:dyDescent="0.3">
      <c r="A22" s="67" t="s">
        <v>47</v>
      </c>
      <c r="B22" s="68" t="s">
        <v>15</v>
      </c>
      <c r="C22" s="98"/>
      <c r="D22" s="98" t="s">
        <v>178</v>
      </c>
      <c r="E22" s="100"/>
      <c r="F22" s="123"/>
      <c r="G22" s="123"/>
      <c r="H22" s="123"/>
      <c r="K22" s="33"/>
      <c r="Q22" s="123"/>
      <c r="R22" s="123"/>
      <c r="S22" s="123"/>
    </row>
    <row r="23" spans="1:22" ht="15.75" thickBot="1" x14ac:dyDescent="0.3">
      <c r="A23" s="69"/>
      <c r="B23" s="70" t="s">
        <v>64</v>
      </c>
      <c r="C23" s="125" t="s">
        <v>198</v>
      </c>
      <c r="D23" s="125"/>
      <c r="E23" s="126"/>
      <c r="G23" s="67" t="s">
        <v>68</v>
      </c>
      <c r="H23" s="68" t="s">
        <v>15</v>
      </c>
      <c r="I23" s="169"/>
      <c r="J23" s="123"/>
      <c r="K23" s="124"/>
      <c r="P23" s="62" t="s">
        <v>56</v>
      </c>
      <c r="S23" s="32"/>
    </row>
    <row r="24" spans="1:22" ht="15.75" thickBot="1" x14ac:dyDescent="0.3">
      <c r="C24" s="171"/>
      <c r="D24" s="172"/>
      <c r="E24" s="172"/>
      <c r="G24" s="69"/>
      <c r="H24" s="70" t="s">
        <v>89</v>
      </c>
      <c r="P24" s="63" t="s">
        <v>15</v>
      </c>
      <c r="S24" s="33"/>
      <c r="T24" s="169"/>
      <c r="U24" s="123"/>
      <c r="V24" s="123"/>
    </row>
    <row r="25" spans="1:22" ht="15.75" thickBot="1" x14ac:dyDescent="0.3">
      <c r="A25" s="67" t="s">
        <v>67</v>
      </c>
      <c r="B25" s="68" t="s">
        <v>15</v>
      </c>
      <c r="C25" s="98"/>
      <c r="D25" s="98" t="s">
        <v>199</v>
      </c>
      <c r="E25" s="100"/>
      <c r="F25" s="123"/>
      <c r="G25" s="123"/>
      <c r="H25" s="124"/>
      <c r="P25" s="64" t="s">
        <v>50</v>
      </c>
      <c r="S25" s="33"/>
    </row>
    <row r="26" spans="1:22" ht="15.75" thickBot="1" x14ac:dyDescent="0.3">
      <c r="A26" s="69"/>
      <c r="B26" s="70" t="s">
        <v>64</v>
      </c>
      <c r="C26" s="125" t="s">
        <v>190</v>
      </c>
      <c r="D26" s="125"/>
      <c r="E26" s="126"/>
      <c r="Q26" s="123"/>
      <c r="R26" s="123"/>
      <c r="S26" s="124"/>
    </row>
    <row r="27" spans="1:22" x14ac:dyDescent="0.25">
      <c r="C27" s="71"/>
      <c r="D27" s="71"/>
      <c r="E27" s="71"/>
    </row>
    <row r="28" spans="1:22" x14ac:dyDescent="0.25">
      <c r="F28" s="36"/>
      <c r="G28" s="36"/>
      <c r="H28" s="36"/>
      <c r="M28" s="34" t="s">
        <v>33</v>
      </c>
    </row>
    <row r="29" spans="1:22" ht="15.75" thickBot="1" x14ac:dyDescent="0.3">
      <c r="F29" s="36"/>
      <c r="G29" s="36"/>
      <c r="H29" s="36"/>
      <c r="I29" s="123"/>
      <c r="J29" s="123"/>
      <c r="K29" s="123"/>
    </row>
    <row r="30" spans="1:22" x14ac:dyDescent="0.25">
      <c r="F30" s="36"/>
      <c r="G30" s="36"/>
      <c r="H30" s="62" t="s">
        <v>67</v>
      </c>
      <c r="K30" s="32"/>
      <c r="L30" s="123"/>
      <c r="M30" s="123"/>
      <c r="N30" s="123"/>
    </row>
    <row r="31" spans="1:22" ht="15.75" thickBot="1" x14ac:dyDescent="0.3">
      <c r="F31" s="36"/>
      <c r="G31" s="36"/>
      <c r="H31" s="63" t="s">
        <v>15</v>
      </c>
      <c r="K31" s="33"/>
      <c r="N31" s="32"/>
    </row>
    <row r="32" spans="1:22" ht="15.75" thickBot="1" x14ac:dyDescent="0.3">
      <c r="F32" s="36"/>
      <c r="G32" s="36"/>
      <c r="H32" s="64" t="s">
        <v>90</v>
      </c>
      <c r="I32" s="123"/>
      <c r="J32" s="123"/>
      <c r="K32" s="124"/>
      <c r="N32" s="62" t="s">
        <v>67</v>
      </c>
    </row>
    <row r="33" spans="3:22" x14ac:dyDescent="0.25">
      <c r="F33" s="36"/>
      <c r="G33" s="36"/>
      <c r="H33" s="36"/>
      <c r="N33" s="63" t="s">
        <v>15</v>
      </c>
      <c r="O33" s="123"/>
      <c r="P33" s="123"/>
      <c r="Q33" s="123"/>
    </row>
    <row r="34" spans="3:22" ht="15.75" thickBot="1" x14ac:dyDescent="0.3">
      <c r="F34" s="36"/>
      <c r="G34" s="36"/>
      <c r="H34" s="36"/>
      <c r="N34" s="64" t="s">
        <v>58</v>
      </c>
    </row>
    <row r="35" spans="3:22" ht="15.75" thickBot="1" x14ac:dyDescent="0.3">
      <c r="F35" s="36"/>
      <c r="G35" s="36"/>
      <c r="H35" s="36"/>
      <c r="I35" s="123"/>
      <c r="J35" s="123"/>
      <c r="K35" s="123"/>
      <c r="N35" s="33"/>
    </row>
    <row r="36" spans="3:22" x14ac:dyDescent="0.25">
      <c r="F36" s="36"/>
      <c r="G36" s="36"/>
      <c r="H36" s="62" t="s">
        <v>68</v>
      </c>
      <c r="K36" s="33"/>
      <c r="L36" s="169"/>
      <c r="M36" s="123"/>
      <c r="N36" s="124"/>
    </row>
    <row r="37" spans="3:22" x14ac:dyDescent="0.25">
      <c r="F37" s="36"/>
      <c r="G37" s="36"/>
      <c r="H37" s="63" t="s">
        <v>15</v>
      </c>
      <c r="K37" s="33"/>
      <c r="R37" s="34" t="s">
        <v>32</v>
      </c>
    </row>
    <row r="38" spans="3:22" ht="15.75" thickBot="1" x14ac:dyDescent="0.3">
      <c r="F38" s="36"/>
      <c r="G38" s="36"/>
      <c r="H38" s="64" t="s">
        <v>90</v>
      </c>
      <c r="I38" s="123"/>
      <c r="J38" s="123"/>
      <c r="K38" s="124"/>
      <c r="N38" s="36"/>
      <c r="O38" s="36"/>
      <c r="P38" s="36"/>
      <c r="U38" s="34"/>
    </row>
    <row r="39" spans="3:22" ht="15.75" thickBot="1" x14ac:dyDescent="0.3">
      <c r="F39" s="36"/>
      <c r="G39" s="36"/>
      <c r="H39" s="36"/>
      <c r="N39" s="36"/>
      <c r="O39" s="36"/>
      <c r="P39" s="36"/>
      <c r="Q39" s="123"/>
      <c r="R39" s="123"/>
      <c r="S39" s="123"/>
    </row>
    <row r="40" spans="3:22" x14ac:dyDescent="0.25">
      <c r="N40" s="36"/>
      <c r="O40" s="36"/>
      <c r="P40" s="62" t="s">
        <v>68</v>
      </c>
      <c r="S40" s="32"/>
    </row>
    <row r="41" spans="3:22" x14ac:dyDescent="0.25">
      <c r="N41" s="36"/>
      <c r="O41" s="36"/>
      <c r="P41" s="63" t="s">
        <v>15</v>
      </c>
      <c r="S41" s="33"/>
      <c r="T41" s="123"/>
      <c r="U41" s="123"/>
      <c r="V41" s="123"/>
    </row>
    <row r="42" spans="3:22" ht="15.75" thickBot="1" x14ac:dyDescent="0.3">
      <c r="N42" s="36"/>
      <c r="O42" s="36"/>
      <c r="P42" s="64" t="s">
        <v>58</v>
      </c>
      <c r="S42" s="33"/>
    </row>
    <row r="43" spans="3:22" x14ac:dyDescent="0.25">
      <c r="N43" s="36"/>
      <c r="O43" s="36"/>
      <c r="P43" s="36"/>
      <c r="Q43" s="123"/>
      <c r="R43" s="123"/>
      <c r="S43" s="124"/>
    </row>
    <row r="44" spans="3:22" x14ac:dyDescent="0.25">
      <c r="N44" s="36"/>
      <c r="O44" s="36"/>
      <c r="P44" s="36"/>
    </row>
    <row r="48" spans="3:22" ht="31.5" x14ac:dyDescent="0.5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</row>
    <row r="51" spans="4:22" ht="15.75" thickBot="1" x14ac:dyDescent="0.3">
      <c r="F51" s="123"/>
      <c r="G51" s="123"/>
      <c r="H51" s="123"/>
      <c r="M51" s="66" t="s">
        <v>35</v>
      </c>
    </row>
    <row r="52" spans="4:22" ht="15.75" thickBot="1" x14ac:dyDescent="0.3">
      <c r="D52" s="67" t="s">
        <v>45</v>
      </c>
      <c r="E52" s="68" t="s">
        <v>15</v>
      </c>
      <c r="H52" s="32"/>
      <c r="I52" s="169"/>
      <c r="J52" s="123"/>
      <c r="K52" s="123"/>
    </row>
    <row r="53" spans="4:22" ht="15.75" thickBot="1" x14ac:dyDescent="0.3">
      <c r="D53" s="69"/>
      <c r="E53" s="70" t="s">
        <v>65</v>
      </c>
      <c r="F53" s="123"/>
      <c r="G53" s="123"/>
      <c r="H53" s="124"/>
      <c r="J53" s="67" t="s">
        <v>45</v>
      </c>
      <c r="K53" s="68" t="s">
        <v>15</v>
      </c>
      <c r="L53" s="169"/>
      <c r="M53" s="123"/>
      <c r="N53" s="123"/>
    </row>
    <row r="54" spans="4:22" ht="15.75" thickBot="1" x14ac:dyDescent="0.3">
      <c r="F54" s="170"/>
      <c r="G54" s="170"/>
      <c r="H54" s="170"/>
      <c r="J54" s="69"/>
      <c r="K54" s="70" t="s">
        <v>66</v>
      </c>
      <c r="N54" s="32"/>
    </row>
    <row r="55" spans="4:22" x14ac:dyDescent="0.25">
      <c r="D55" s="67" t="s">
        <v>47</v>
      </c>
      <c r="E55" s="68" t="s">
        <v>15</v>
      </c>
      <c r="H55" s="33"/>
      <c r="I55" s="169"/>
      <c r="J55" s="123"/>
      <c r="K55" s="124"/>
      <c r="N55" s="62" t="s">
        <v>45</v>
      </c>
    </row>
    <row r="56" spans="4:22" ht="15.75" thickBot="1" x14ac:dyDescent="0.3">
      <c r="D56" s="69"/>
      <c r="E56" s="70" t="s">
        <v>65</v>
      </c>
      <c r="F56" s="123"/>
      <c r="G56" s="123"/>
      <c r="H56" s="124"/>
      <c r="N56" s="63" t="s">
        <v>15</v>
      </c>
      <c r="O56" s="169"/>
      <c r="P56" s="123"/>
      <c r="Q56" s="123"/>
    </row>
    <row r="57" spans="4:22" ht="15.75" thickBot="1" x14ac:dyDescent="0.3">
      <c r="F57" s="170"/>
      <c r="G57" s="170"/>
      <c r="H57" s="170"/>
      <c r="N57" s="64" t="s">
        <v>70</v>
      </c>
    </row>
    <row r="58" spans="4:22" ht="15.75" thickBot="1" x14ac:dyDescent="0.3">
      <c r="D58" s="67" t="s">
        <v>67</v>
      </c>
      <c r="E58" s="68" t="s">
        <v>15</v>
      </c>
      <c r="H58" s="33"/>
      <c r="I58" s="169"/>
      <c r="J58" s="123"/>
      <c r="K58" s="123"/>
      <c r="N58" s="33"/>
    </row>
    <row r="59" spans="4:22" ht="15.75" thickBot="1" x14ac:dyDescent="0.3">
      <c r="D59" s="69"/>
      <c r="E59" s="70" t="s">
        <v>65</v>
      </c>
      <c r="F59" s="123"/>
      <c r="G59" s="123"/>
      <c r="H59" s="124"/>
      <c r="J59" s="67" t="s">
        <v>47</v>
      </c>
      <c r="K59" s="68" t="s">
        <v>15</v>
      </c>
      <c r="L59" s="169"/>
      <c r="M59" s="123"/>
      <c r="N59" s="124"/>
    </row>
    <row r="60" spans="4:22" ht="15.75" thickBot="1" x14ac:dyDescent="0.3">
      <c r="F60" s="71"/>
      <c r="G60" s="71"/>
      <c r="H60" s="71"/>
      <c r="J60" s="69"/>
      <c r="K60" s="70" t="s">
        <v>66</v>
      </c>
      <c r="R60" s="34" t="s">
        <v>36</v>
      </c>
    </row>
    <row r="61" spans="4:22" x14ac:dyDescent="0.25">
      <c r="D61" s="35"/>
      <c r="E61" s="35"/>
      <c r="F61" s="123"/>
      <c r="G61" s="123"/>
      <c r="H61" s="123"/>
      <c r="I61" s="123"/>
      <c r="J61" s="123"/>
      <c r="K61" s="124"/>
      <c r="N61" s="36"/>
      <c r="O61" s="36"/>
      <c r="P61" s="36"/>
      <c r="U61" s="34"/>
    </row>
    <row r="62" spans="4:22" ht="15.75" thickBot="1" x14ac:dyDescent="0.3">
      <c r="D62" s="35"/>
      <c r="E62" s="35"/>
      <c r="F62" s="36"/>
      <c r="G62" s="36"/>
      <c r="H62" s="36"/>
      <c r="N62" s="35"/>
      <c r="O62" s="35"/>
      <c r="P62" s="35"/>
      <c r="Q62" s="123"/>
      <c r="R62" s="123"/>
      <c r="S62" s="123"/>
    </row>
    <row r="63" spans="4:22" x14ac:dyDescent="0.25">
      <c r="N63" s="36"/>
      <c r="O63" s="36"/>
      <c r="P63" s="62" t="s">
        <v>47</v>
      </c>
      <c r="S63" s="32"/>
    </row>
    <row r="64" spans="4:22" x14ac:dyDescent="0.25">
      <c r="N64" s="35"/>
      <c r="O64" s="35"/>
      <c r="P64" s="63" t="s">
        <v>15</v>
      </c>
      <c r="S64" s="33"/>
      <c r="T64" s="169"/>
      <c r="U64" s="123"/>
      <c r="V64" s="123"/>
    </row>
    <row r="65" spans="11:21" ht="15.75" thickBot="1" x14ac:dyDescent="0.3">
      <c r="N65" s="36"/>
      <c r="O65" s="36"/>
      <c r="P65" s="64" t="s">
        <v>70</v>
      </c>
      <c r="S65" s="33"/>
    </row>
    <row r="66" spans="11:21" x14ac:dyDescent="0.25">
      <c r="N66" s="35"/>
      <c r="O66" s="35"/>
      <c r="P66" s="35"/>
      <c r="Q66" s="123"/>
      <c r="R66" s="123"/>
      <c r="S66" s="124"/>
    </row>
    <row r="67" spans="11:21" x14ac:dyDescent="0.25">
      <c r="N67" s="36"/>
      <c r="O67" s="36"/>
      <c r="P67" s="36"/>
    </row>
    <row r="70" spans="11:21" x14ac:dyDescent="0.25">
      <c r="P70" s="34" t="s">
        <v>37</v>
      </c>
    </row>
    <row r="71" spans="11:21" ht="15.75" thickBot="1" x14ac:dyDescent="0.3">
      <c r="L71" s="123"/>
      <c r="M71" s="123"/>
      <c r="N71" s="123"/>
    </row>
    <row r="72" spans="11:21" x14ac:dyDescent="0.25">
      <c r="K72" s="62" t="s">
        <v>67</v>
      </c>
      <c r="N72" s="32"/>
      <c r="O72" s="169"/>
      <c r="P72" s="123"/>
      <c r="Q72" s="123"/>
    </row>
    <row r="73" spans="11:21" ht="15.75" thickBot="1" x14ac:dyDescent="0.3">
      <c r="K73" s="63" t="s">
        <v>15</v>
      </c>
      <c r="N73" s="33"/>
      <c r="Q73" s="32"/>
    </row>
    <row r="74" spans="11:21" ht="15.75" thickBot="1" x14ac:dyDescent="0.3">
      <c r="K74" s="64" t="s">
        <v>66</v>
      </c>
      <c r="L74" s="123"/>
      <c r="M74" s="123"/>
      <c r="N74" s="124"/>
      <c r="Q74" s="62" t="s">
        <v>67</v>
      </c>
    </row>
    <row r="75" spans="11:21" x14ac:dyDescent="0.25">
      <c r="Q75" s="63" t="s">
        <v>15</v>
      </c>
      <c r="R75" s="169"/>
      <c r="S75" s="123"/>
      <c r="T75" s="123"/>
    </row>
    <row r="76" spans="11:21" ht="15.75" thickBot="1" x14ac:dyDescent="0.3">
      <c r="Q76" s="64" t="s">
        <v>70</v>
      </c>
    </row>
    <row r="77" spans="11:21" x14ac:dyDescent="0.25">
      <c r="Q77" s="33"/>
    </row>
    <row r="78" spans="11:21" x14ac:dyDescent="0.25">
      <c r="N78" s="35"/>
      <c r="O78" s="123"/>
      <c r="P78" s="123"/>
      <c r="Q78" s="124"/>
    </row>
    <row r="79" spans="11:21" x14ac:dyDescent="0.25">
      <c r="U79" s="34" t="s">
        <v>69</v>
      </c>
    </row>
    <row r="80" spans="11:21" x14ac:dyDescent="0.25">
      <c r="Q80" s="36"/>
      <c r="R80" s="36"/>
      <c r="S80" s="36"/>
    </row>
    <row r="81" spans="14:22" x14ac:dyDescent="0.25">
      <c r="Q81" s="36"/>
      <c r="R81" s="36"/>
      <c r="S81" s="36"/>
      <c r="T81" s="123"/>
      <c r="U81" s="123"/>
      <c r="V81" s="123"/>
    </row>
    <row r="82" spans="14:22" x14ac:dyDescent="0.25">
      <c r="Q82" s="36"/>
      <c r="R82" s="36"/>
    </row>
    <row r="85" spans="14:22" x14ac:dyDescent="0.25">
      <c r="N85" s="36"/>
      <c r="O85" s="36"/>
    </row>
    <row r="86" spans="14:22" x14ac:dyDescent="0.25">
      <c r="N86" s="36"/>
      <c r="O86" s="36"/>
    </row>
    <row r="87" spans="14:22" x14ac:dyDescent="0.25">
      <c r="N87" s="36"/>
      <c r="O87" s="36"/>
    </row>
  </sheetData>
  <mergeCells count="68">
    <mergeCell ref="F61:H61"/>
    <mergeCell ref="C9:E9"/>
    <mergeCell ref="F10:H10"/>
    <mergeCell ref="C1:V1"/>
    <mergeCell ref="C6:E6"/>
    <mergeCell ref="F4:H4"/>
    <mergeCell ref="C8:E8"/>
    <mergeCell ref="I5:K5"/>
    <mergeCell ref="C4:E4"/>
    <mergeCell ref="F7:H7"/>
    <mergeCell ref="L8:N8"/>
    <mergeCell ref="O14:Q14"/>
    <mergeCell ref="C18:E18"/>
    <mergeCell ref="T24:V24"/>
    <mergeCell ref="C20:E20"/>
    <mergeCell ref="I17:K17"/>
    <mergeCell ref="Q22:S22"/>
    <mergeCell ref="C14:E14"/>
    <mergeCell ref="C17:E17"/>
    <mergeCell ref="I11:K11"/>
    <mergeCell ref="C15:E15"/>
    <mergeCell ref="C11:E11"/>
    <mergeCell ref="C12:E12"/>
    <mergeCell ref="C21:E21"/>
    <mergeCell ref="F19:H19"/>
    <mergeCell ref="L20:N20"/>
    <mergeCell ref="F22:H22"/>
    <mergeCell ref="C26:E26"/>
    <mergeCell ref="I23:K23"/>
    <mergeCell ref="F16:H16"/>
    <mergeCell ref="F25:H25"/>
    <mergeCell ref="F13:H13"/>
    <mergeCell ref="C23:E23"/>
    <mergeCell ref="C24:E24"/>
    <mergeCell ref="Q26:S26"/>
    <mergeCell ref="I29:K29"/>
    <mergeCell ref="L30:N30"/>
    <mergeCell ref="I32:K32"/>
    <mergeCell ref="T41:V41"/>
    <mergeCell ref="O33:Q33"/>
    <mergeCell ref="I35:K35"/>
    <mergeCell ref="L36:N36"/>
    <mergeCell ref="I38:K38"/>
    <mergeCell ref="Q39:S39"/>
    <mergeCell ref="F59:H59"/>
    <mergeCell ref="L59:N59"/>
    <mergeCell ref="C48:V48"/>
    <mergeCell ref="F51:H51"/>
    <mergeCell ref="I52:K52"/>
    <mergeCell ref="F53:H53"/>
    <mergeCell ref="L53:N53"/>
    <mergeCell ref="F54:H54"/>
    <mergeCell ref="I55:K55"/>
    <mergeCell ref="F56:H56"/>
    <mergeCell ref="O56:Q56"/>
    <mergeCell ref="F57:H57"/>
    <mergeCell ref="I58:K58"/>
    <mergeCell ref="Q43:S43"/>
    <mergeCell ref="L74:N74"/>
    <mergeCell ref="R75:T75"/>
    <mergeCell ref="O78:Q78"/>
    <mergeCell ref="T81:V81"/>
    <mergeCell ref="O72:Q72"/>
    <mergeCell ref="I61:K61"/>
    <mergeCell ref="Q62:S62"/>
    <mergeCell ref="T64:V64"/>
    <mergeCell ref="Q66:S66"/>
    <mergeCell ref="L71:N71"/>
  </mergeCells>
  <pageMargins left="0.7" right="0.7" top="0.75" bottom="0.75" header="0.3" footer="0.3"/>
  <pageSetup paperSize="9" scale="6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4"/>
  <sheetViews>
    <sheetView workbookViewId="0">
      <selection activeCell="G16" sqref="G16"/>
    </sheetView>
  </sheetViews>
  <sheetFormatPr defaultRowHeight="15" x14ac:dyDescent="0.25"/>
  <cols>
    <col min="1" max="1" width="5.140625" bestFit="1" customWidth="1"/>
    <col min="2" max="2" width="6.42578125" bestFit="1" customWidth="1"/>
    <col min="3" max="3" width="5.140625" bestFit="1" customWidth="1"/>
    <col min="4" max="4" width="4" customWidth="1"/>
    <col min="5" max="5" width="18.7109375" customWidth="1"/>
    <col min="6" max="6" width="5" customWidth="1"/>
    <col min="7" max="7" width="18.7109375" customWidth="1"/>
    <col min="8" max="9" width="4" customWidth="1"/>
    <col min="10" max="10" width="18.7109375" customWidth="1"/>
    <col min="11" max="24" width="5.42578125" customWidth="1"/>
  </cols>
  <sheetData>
    <row r="1" spans="1:24" ht="31.5" x14ac:dyDescent="0.5">
      <c r="A1" s="152" t="s">
        <v>116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5.75" thickBot="1" x14ac:dyDescent="0.3"/>
    <row r="3" spans="1:24" ht="19.5" thickBot="1" x14ac:dyDescent="0.35">
      <c r="A3" s="173" t="s">
        <v>30</v>
      </c>
      <c r="B3" s="174"/>
      <c r="C3" s="174"/>
      <c r="D3" s="174"/>
      <c r="E3" s="174"/>
      <c r="F3" s="175"/>
      <c r="G3" s="28"/>
      <c r="H3" s="28"/>
      <c r="I3" s="2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thickBot="1" x14ac:dyDescent="0.3">
      <c r="A4" s="15" t="s">
        <v>0</v>
      </c>
      <c r="B4" s="159" t="s">
        <v>13</v>
      </c>
      <c r="C4" s="160"/>
      <c r="D4" s="160"/>
      <c r="E4" s="161"/>
      <c r="F4" s="29" t="s">
        <v>28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3"/>
      <c r="V4" s="4"/>
      <c r="W4" s="4"/>
      <c r="X4" s="4"/>
    </row>
    <row r="5" spans="1:24" ht="15.75" thickBot="1" x14ac:dyDescent="0.3">
      <c r="A5" s="1" t="s">
        <v>1</v>
      </c>
      <c r="B5" s="176" t="s">
        <v>180</v>
      </c>
      <c r="C5" s="177"/>
      <c r="D5" s="177"/>
      <c r="E5" s="178"/>
      <c r="F5" s="26"/>
      <c r="G5" s="43" t="s">
        <v>181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"/>
      <c r="W5" s="4"/>
      <c r="X5" s="4"/>
    </row>
    <row r="6" spans="1:24" ht="15.75" thickBot="1" x14ac:dyDescent="0.3">
      <c r="A6" s="1" t="s">
        <v>2</v>
      </c>
      <c r="B6" s="176" t="s">
        <v>191</v>
      </c>
      <c r="C6" s="177"/>
      <c r="D6" s="177"/>
      <c r="E6" s="178"/>
      <c r="F6" s="26"/>
      <c r="G6" s="43" t="s">
        <v>192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"/>
      <c r="W6" s="4"/>
      <c r="X6" s="4"/>
    </row>
    <row r="7" spans="1:24" ht="15.75" thickBot="1" x14ac:dyDescent="0.3">
      <c r="A7" s="1" t="s">
        <v>3</v>
      </c>
      <c r="B7" s="179" t="s">
        <v>200</v>
      </c>
      <c r="C7" s="180"/>
      <c r="D7" s="180"/>
      <c r="E7" s="181"/>
      <c r="F7" s="27"/>
      <c r="G7" s="43" t="s">
        <v>201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"/>
      <c r="W7" s="4"/>
      <c r="X7" s="4"/>
    </row>
    <row r="8" spans="1:24" x14ac:dyDescent="0.25">
      <c r="A8" s="43"/>
      <c r="B8" s="5"/>
      <c r="C8" s="5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thickBot="1" x14ac:dyDescent="0.3">
      <c r="A9" s="5"/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thickBot="1" x14ac:dyDescent="0.3">
      <c r="A10" s="131" t="s">
        <v>91</v>
      </c>
      <c r="B10" s="128"/>
      <c r="C10" s="128"/>
      <c r="D10" s="128"/>
      <c r="E10" s="128"/>
      <c r="F10" s="128"/>
      <c r="G10" s="128"/>
      <c r="H10" s="130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15.75" thickBot="1" x14ac:dyDescent="0.3">
      <c r="A11" s="16" t="s">
        <v>12</v>
      </c>
      <c r="B11" s="37" t="s">
        <v>31</v>
      </c>
      <c r="C11" s="37" t="s">
        <v>9</v>
      </c>
      <c r="D11" s="131" t="s">
        <v>19</v>
      </c>
      <c r="E11" s="128"/>
      <c r="F11" s="128"/>
      <c r="G11" s="128"/>
      <c r="H11" s="128"/>
      <c r="I11" s="131" t="s">
        <v>20</v>
      </c>
      <c r="J11" s="130"/>
      <c r="K11" s="131" t="s">
        <v>21</v>
      </c>
      <c r="L11" s="129"/>
      <c r="M11" s="128" t="s">
        <v>22</v>
      </c>
      <c r="N11" s="129"/>
      <c r="O11" s="128" t="s">
        <v>23</v>
      </c>
      <c r="P11" s="129"/>
      <c r="Q11" s="128" t="s">
        <v>24</v>
      </c>
      <c r="R11" s="129"/>
      <c r="S11" s="128" t="s">
        <v>25</v>
      </c>
      <c r="T11" s="130"/>
      <c r="U11" s="131" t="s">
        <v>18</v>
      </c>
      <c r="V11" s="128"/>
      <c r="W11" s="16" t="s">
        <v>16</v>
      </c>
      <c r="X11" s="16" t="s">
        <v>17</v>
      </c>
    </row>
    <row r="12" spans="1:24" x14ac:dyDescent="0.25">
      <c r="A12" s="42">
        <v>3</v>
      </c>
      <c r="B12" s="8" t="s">
        <v>93</v>
      </c>
      <c r="C12" s="61">
        <v>0.51736111111111105</v>
      </c>
      <c r="D12" s="42" t="s">
        <v>1</v>
      </c>
      <c r="E12" s="43" t="str">
        <f>VLOOKUP(D12,$A$4:$E$6,2)</f>
        <v>Levi Glod</v>
      </c>
      <c r="F12" s="43" t="s">
        <v>7</v>
      </c>
      <c r="G12" s="43" t="str">
        <f>VLOOKUP(H12,$A$4:$F$7,2)</f>
        <v>Seppe Van Beurden</v>
      </c>
      <c r="H12" s="50" t="s">
        <v>3</v>
      </c>
      <c r="I12" s="42" t="s">
        <v>2</v>
      </c>
      <c r="J12" s="50" t="str">
        <f>VLOOKUP(I12,$A$4:$E$6,2)</f>
        <v>David Schury</v>
      </c>
      <c r="K12" s="46"/>
      <c r="L12" s="22"/>
      <c r="M12" s="46"/>
      <c r="N12" s="22"/>
      <c r="O12" s="46"/>
      <c r="P12" s="22"/>
      <c r="Q12" s="46"/>
      <c r="R12" s="22"/>
      <c r="S12" s="46"/>
      <c r="T12" s="46"/>
      <c r="U12" s="42">
        <f t="shared" ref="U12" si="0">IF(K12&gt;L12, 1, 0) + IF(M12&gt;N12, 1, 0) + IF(O12&gt;P12, 1, 0) + IF(Q12&gt;R12, 1, 0) + IF(S12&gt;T12, 1, 0)</f>
        <v>0</v>
      </c>
      <c r="V12" s="50">
        <f t="shared" ref="V12" si="1">IF(K12&lt;L12, 1, 0) + IF(M12&lt;N12, 1, 0) + IF(O12&lt;P12, 1, 0) + IF(Q12&lt;R12, 1, 0) + IF(S12&lt;T12, 1, 0)</f>
        <v>0</v>
      </c>
      <c r="W12" s="8" t="str">
        <f t="shared" ref="W12" si="2">IF(U12&gt;V12,D12,IF(U12&lt;V12,H12,""))</f>
        <v/>
      </c>
      <c r="X12" s="8" t="str">
        <f t="shared" ref="X12" si="3">IF(U12&gt;V12,H12,IF(U12&lt;V12,D12,""))</f>
        <v/>
      </c>
    </row>
    <row r="13" spans="1:24" x14ac:dyDescent="0.25">
      <c r="A13" s="42">
        <v>3</v>
      </c>
      <c r="B13" s="8" t="s">
        <v>93</v>
      </c>
      <c r="C13" s="61">
        <v>0.53472222222222221</v>
      </c>
      <c r="D13" s="42" t="s">
        <v>2</v>
      </c>
      <c r="E13" s="43" t="str">
        <f>VLOOKUP(D13,$A$4:$E$6,2)</f>
        <v>David Schury</v>
      </c>
      <c r="F13" s="43" t="s">
        <v>7</v>
      </c>
      <c r="G13" s="43" t="s">
        <v>113</v>
      </c>
      <c r="H13" s="50"/>
      <c r="I13" s="42"/>
      <c r="J13" s="50" t="s">
        <v>115</v>
      </c>
      <c r="K13" s="46"/>
      <c r="L13" s="22"/>
      <c r="M13" s="46"/>
      <c r="N13" s="22"/>
      <c r="O13" s="46"/>
      <c r="P13" s="22"/>
      <c r="Q13" s="46"/>
      <c r="R13" s="22"/>
      <c r="S13" s="46"/>
      <c r="T13" s="46"/>
      <c r="U13" s="42">
        <f>IF(K13&gt;L13, 1, 0) + IF(M13&gt;N13, 1, 0) + IF(O13&gt;P13, 1, 0) + IF(Q13&gt;R13, 1, 0) + IF(S13&gt;T13, 1, 0)</f>
        <v>0</v>
      </c>
      <c r="V13" s="50">
        <f>IF(K13&lt;L13, 1, 0) + IF(M13&lt;N13, 1, 0) + IF(O13&lt;P13, 1, 0) + IF(Q13&lt;R13, 1, 0) + IF(S13&lt;T13, 1, 0)</f>
        <v>0</v>
      </c>
      <c r="W13" s="8" t="str">
        <f>IF(U13&gt;V13,D13,IF(U13&lt;V13,H13,""))</f>
        <v/>
      </c>
      <c r="X13" s="8" t="str">
        <f>IF(U13&gt;V13,H13,IF(U13&lt;V13,D13,""))</f>
        <v/>
      </c>
    </row>
    <row r="14" spans="1:24" ht="15.75" thickBot="1" x14ac:dyDescent="0.3">
      <c r="A14" s="39">
        <v>3</v>
      </c>
      <c r="B14" s="9" t="s">
        <v>93</v>
      </c>
      <c r="C14" s="65">
        <v>0.55208333333333337</v>
      </c>
      <c r="D14" s="39" t="s">
        <v>2</v>
      </c>
      <c r="E14" s="40" t="str">
        <f>VLOOKUP(D14,$A$4:$E$6,2)</f>
        <v>David Schury</v>
      </c>
      <c r="F14" s="40" t="s">
        <v>7</v>
      </c>
      <c r="G14" s="40" t="s">
        <v>114</v>
      </c>
      <c r="H14" s="41"/>
      <c r="I14" s="39"/>
      <c r="J14" s="41" t="s">
        <v>115</v>
      </c>
      <c r="K14" s="51"/>
      <c r="L14" s="23"/>
      <c r="M14" s="51"/>
      <c r="N14" s="23"/>
      <c r="O14" s="51"/>
      <c r="P14" s="23"/>
      <c r="Q14" s="51"/>
      <c r="R14" s="23"/>
      <c r="S14" s="51"/>
      <c r="T14" s="51"/>
      <c r="U14" s="39">
        <f>IF(K14&gt;L14, 1, 0) + IF(M14&gt;N14, 1, 0) + IF(O14&gt;P14, 1, 0) + IF(Q14&gt;R14, 1, 0) + IF(S14&gt;T14, 1, 0)</f>
        <v>0</v>
      </c>
      <c r="V14" s="41">
        <f>IF(K14&lt;L14, 1, 0) + IF(M14&lt;N14, 1, 0) + IF(O14&lt;P14, 1, 0) + IF(Q14&lt;R14, 1, 0) + IF(S14&lt;T14, 1, 0)</f>
        <v>0</v>
      </c>
      <c r="W14" s="9" t="str">
        <f>IF(U14&gt;V14,D14,IF(U14&lt;V14,H14,""))</f>
        <v/>
      </c>
      <c r="X14" s="9" t="str">
        <f>IF(U14&gt;V14,H14,IF(U14&lt;V14,D14,""))</f>
        <v/>
      </c>
    </row>
  </sheetData>
  <mergeCells count="15">
    <mergeCell ref="S11:T11"/>
    <mergeCell ref="U11:V11"/>
    <mergeCell ref="A1:X1"/>
    <mergeCell ref="D11:H11"/>
    <mergeCell ref="I11:J11"/>
    <mergeCell ref="K11:L11"/>
    <mergeCell ref="M11:N11"/>
    <mergeCell ref="O11:P11"/>
    <mergeCell ref="Q11:R11"/>
    <mergeCell ref="A3:F3"/>
    <mergeCell ref="B4:E4"/>
    <mergeCell ref="B5:E5"/>
    <mergeCell ref="B6:E6"/>
    <mergeCell ref="B7:E7"/>
    <mergeCell ref="A10:H10"/>
  </mergeCells>
  <pageMargins left="0.7" right="0.7" top="0.75" bottom="0.75" header="0.3" footer="0.3"/>
  <pageSetup paperSize="9" scale="8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4"/>
  <sheetViews>
    <sheetView workbookViewId="0">
      <selection activeCell="G12" sqref="G12"/>
    </sheetView>
  </sheetViews>
  <sheetFormatPr defaultColWidth="9" defaultRowHeight="15" x14ac:dyDescent="0.25"/>
  <cols>
    <col min="1" max="1" width="5.140625" style="4" bestFit="1" customWidth="1"/>
    <col min="2" max="2" width="6.42578125" style="4" bestFit="1" customWidth="1"/>
    <col min="3" max="3" width="5.140625" style="4" bestFit="1" customWidth="1"/>
    <col min="4" max="4" width="4" style="4" customWidth="1"/>
    <col min="5" max="5" width="18.7109375" style="4" customWidth="1"/>
    <col min="6" max="6" width="5" style="4" customWidth="1"/>
    <col min="7" max="7" width="18.7109375" style="4" customWidth="1"/>
    <col min="8" max="9" width="4" style="4" customWidth="1"/>
    <col min="10" max="10" width="18.7109375" style="4" customWidth="1"/>
    <col min="11" max="24" width="5.42578125" style="4" customWidth="1"/>
    <col min="25" max="16384" width="9" style="4"/>
  </cols>
  <sheetData>
    <row r="1" spans="1:24" ht="31.5" x14ac:dyDescent="0.5">
      <c r="A1" s="152" t="s">
        <v>117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5.75" thickBot="1" x14ac:dyDescent="0.3"/>
    <row r="3" spans="1:24" ht="19.5" thickBot="1" x14ac:dyDescent="0.35">
      <c r="A3" s="173" t="s">
        <v>30</v>
      </c>
      <c r="B3" s="174"/>
      <c r="C3" s="174"/>
      <c r="D3" s="174"/>
      <c r="E3" s="174"/>
      <c r="F3" s="175"/>
      <c r="G3" s="28"/>
      <c r="H3" s="28"/>
      <c r="I3" s="28"/>
    </row>
    <row r="4" spans="1:24" ht="15.75" thickBot="1" x14ac:dyDescent="0.3">
      <c r="A4" s="15" t="s">
        <v>0</v>
      </c>
      <c r="B4" s="159" t="s">
        <v>13</v>
      </c>
      <c r="C4" s="160"/>
      <c r="D4" s="160"/>
      <c r="E4" s="161"/>
      <c r="F4" s="29" t="s">
        <v>28</v>
      </c>
      <c r="U4" s="81"/>
    </row>
    <row r="5" spans="1:24" ht="15.75" thickBot="1" x14ac:dyDescent="0.3">
      <c r="A5" s="1" t="s">
        <v>1</v>
      </c>
      <c r="B5" s="176" t="s">
        <v>182</v>
      </c>
      <c r="C5" s="177"/>
      <c r="D5" s="177"/>
      <c r="E5" s="178"/>
      <c r="F5" s="26"/>
      <c r="G5" s="81" t="s">
        <v>183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4" ht="15.75" thickBot="1" x14ac:dyDescent="0.3">
      <c r="A6" s="1" t="s">
        <v>2</v>
      </c>
      <c r="B6" s="176" t="s">
        <v>202</v>
      </c>
      <c r="C6" s="177"/>
      <c r="D6" s="177"/>
      <c r="E6" s="178"/>
      <c r="F6" s="26"/>
      <c r="G6" s="5" t="s">
        <v>203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4" ht="15.75" thickBot="1" x14ac:dyDescent="0.3">
      <c r="A7" s="1" t="s">
        <v>3</v>
      </c>
      <c r="B7" s="179" t="s">
        <v>193</v>
      </c>
      <c r="C7" s="180"/>
      <c r="D7" s="180"/>
      <c r="E7" s="181"/>
      <c r="F7" s="27"/>
      <c r="G7" s="81" t="s">
        <v>183</v>
      </c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4" x14ac:dyDescent="0.25">
      <c r="A8" s="81"/>
      <c r="B8" s="5"/>
      <c r="C8" s="5"/>
      <c r="D8" s="5"/>
      <c r="E8" s="5"/>
      <c r="F8" s="5"/>
    </row>
    <row r="9" spans="1:24" ht="15.75" thickBot="1" x14ac:dyDescent="0.3">
      <c r="A9" s="5"/>
      <c r="B9" s="5"/>
      <c r="C9" s="5"/>
      <c r="D9" s="5"/>
      <c r="E9" s="5"/>
      <c r="F9" s="5"/>
    </row>
    <row r="10" spans="1:24" ht="15.75" thickBot="1" x14ac:dyDescent="0.3">
      <c r="A10" s="131" t="s">
        <v>91</v>
      </c>
      <c r="B10" s="128"/>
      <c r="C10" s="128"/>
      <c r="D10" s="128"/>
      <c r="E10" s="128"/>
      <c r="F10" s="128"/>
      <c r="G10" s="128"/>
      <c r="H10" s="13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ht="15.75" thickBot="1" x14ac:dyDescent="0.3">
      <c r="A11" s="16" t="s">
        <v>12</v>
      </c>
      <c r="B11" s="75" t="s">
        <v>31</v>
      </c>
      <c r="C11" s="75" t="s">
        <v>9</v>
      </c>
      <c r="D11" s="131" t="s">
        <v>19</v>
      </c>
      <c r="E11" s="128"/>
      <c r="F11" s="128"/>
      <c r="G11" s="128"/>
      <c r="H11" s="128"/>
      <c r="I11" s="131" t="s">
        <v>20</v>
      </c>
      <c r="J11" s="130"/>
      <c r="K11" s="131" t="s">
        <v>21</v>
      </c>
      <c r="L11" s="129"/>
      <c r="M11" s="128" t="s">
        <v>22</v>
      </c>
      <c r="N11" s="129"/>
      <c r="O11" s="128" t="s">
        <v>23</v>
      </c>
      <c r="P11" s="129"/>
      <c r="Q11" s="128" t="s">
        <v>24</v>
      </c>
      <c r="R11" s="129"/>
      <c r="S11" s="128" t="s">
        <v>25</v>
      </c>
      <c r="T11" s="130"/>
      <c r="U11" s="131" t="s">
        <v>18</v>
      </c>
      <c r="V11" s="128"/>
      <c r="W11" s="16" t="s">
        <v>16</v>
      </c>
      <c r="X11" s="16" t="s">
        <v>17</v>
      </c>
    </row>
    <row r="12" spans="1:24" x14ac:dyDescent="0.25">
      <c r="A12" s="80">
        <v>4</v>
      </c>
      <c r="B12" s="8" t="s">
        <v>94</v>
      </c>
      <c r="C12" s="61">
        <v>0.51736111111111105</v>
      </c>
      <c r="D12" s="95" t="s">
        <v>1</v>
      </c>
      <c r="E12" s="96" t="str">
        <f>VLOOKUP(D12,$A$4:$E$6,2)</f>
        <v>Senan Sheridan</v>
      </c>
      <c r="F12" s="96" t="s">
        <v>7</v>
      </c>
      <c r="G12" s="96" t="str">
        <f>VLOOKUP(H12,$A$4:$F$7,2)</f>
        <v>Matthew Mooney</v>
      </c>
      <c r="H12" s="97" t="s">
        <v>3</v>
      </c>
      <c r="I12" s="95" t="s">
        <v>2</v>
      </c>
      <c r="J12" s="97" t="str">
        <f>VLOOKUP(I12,$A$4:$E$6,2)</f>
        <v>Alex Lo</v>
      </c>
      <c r="K12" s="83"/>
      <c r="L12" s="22"/>
      <c r="M12" s="83"/>
      <c r="N12" s="22"/>
      <c r="O12" s="83"/>
      <c r="P12" s="22"/>
      <c r="Q12" s="83"/>
      <c r="R12" s="22"/>
      <c r="S12" s="83"/>
      <c r="T12" s="83"/>
      <c r="U12" s="80">
        <f t="shared" ref="U12" si="0">IF(K12&gt;L12, 1, 0) + IF(M12&gt;N12, 1, 0) + IF(O12&gt;P12, 1, 0) + IF(Q12&gt;R12, 1, 0) + IF(S12&gt;T12, 1, 0)</f>
        <v>0</v>
      </c>
      <c r="V12" s="82">
        <f t="shared" ref="V12" si="1">IF(K12&lt;L12, 1, 0) + IF(M12&lt;N12, 1, 0) + IF(O12&lt;P12, 1, 0) + IF(Q12&lt;R12, 1, 0) + IF(S12&lt;T12, 1, 0)</f>
        <v>0</v>
      </c>
      <c r="W12" s="8" t="str">
        <f t="shared" ref="W12" si="2">IF(U12&gt;V12,D12,IF(U12&lt;V12,H12,""))</f>
        <v/>
      </c>
      <c r="X12" s="8" t="str">
        <f t="shared" ref="X12" si="3">IF(U12&gt;V12,H12,IF(U12&lt;V12,D12,""))</f>
        <v/>
      </c>
    </row>
    <row r="13" spans="1:24" x14ac:dyDescent="0.25">
      <c r="A13" s="80">
        <v>4</v>
      </c>
      <c r="B13" s="8" t="s">
        <v>94</v>
      </c>
      <c r="C13" s="61">
        <v>0.53472222222222221</v>
      </c>
      <c r="D13" s="95" t="s">
        <v>2</v>
      </c>
      <c r="E13" s="96" t="str">
        <f>VLOOKUP(D13,$A$4:$E$6,2)</f>
        <v>Alex Lo</v>
      </c>
      <c r="F13" s="96" t="s">
        <v>7</v>
      </c>
      <c r="G13" s="96" t="s">
        <v>113</v>
      </c>
      <c r="H13" s="97"/>
      <c r="I13" s="95"/>
      <c r="J13" s="97" t="s">
        <v>115</v>
      </c>
      <c r="K13" s="83"/>
      <c r="L13" s="22"/>
      <c r="M13" s="83"/>
      <c r="N13" s="22"/>
      <c r="O13" s="83"/>
      <c r="P13" s="22"/>
      <c r="Q13" s="83"/>
      <c r="R13" s="22"/>
      <c r="S13" s="83"/>
      <c r="T13" s="83"/>
      <c r="U13" s="80">
        <f>IF(K13&gt;L13, 1, 0) + IF(M13&gt;N13, 1, 0) + IF(O13&gt;P13, 1, 0) + IF(Q13&gt;R13, 1, 0) + IF(S13&gt;T13, 1, 0)</f>
        <v>0</v>
      </c>
      <c r="V13" s="82">
        <f>IF(K13&lt;L13, 1, 0) + IF(M13&lt;N13, 1, 0) + IF(O13&lt;P13, 1, 0) + IF(Q13&lt;R13, 1, 0) + IF(S13&lt;T13, 1, 0)</f>
        <v>0</v>
      </c>
      <c r="W13" s="8" t="str">
        <f>IF(U13&gt;V13,D13,IF(U13&lt;V13,H13,""))</f>
        <v/>
      </c>
      <c r="X13" s="8" t="str">
        <f>IF(U13&gt;V13,H13,IF(U13&lt;V13,D13,""))</f>
        <v/>
      </c>
    </row>
    <row r="14" spans="1:24" ht="15.75" thickBot="1" x14ac:dyDescent="0.3">
      <c r="A14" s="76">
        <v>4</v>
      </c>
      <c r="B14" s="9" t="s">
        <v>94</v>
      </c>
      <c r="C14" s="65">
        <v>0.55208333333333337</v>
      </c>
      <c r="D14" s="92" t="s">
        <v>2</v>
      </c>
      <c r="E14" s="93" t="str">
        <f>VLOOKUP(D14,$A$4:$E$6,2)</f>
        <v>Alex Lo</v>
      </c>
      <c r="F14" s="93" t="s">
        <v>7</v>
      </c>
      <c r="G14" s="93" t="s">
        <v>114</v>
      </c>
      <c r="H14" s="94"/>
      <c r="I14" s="92"/>
      <c r="J14" s="94" t="s">
        <v>115</v>
      </c>
      <c r="K14" s="79"/>
      <c r="L14" s="23"/>
      <c r="M14" s="79"/>
      <c r="N14" s="23"/>
      <c r="O14" s="79"/>
      <c r="P14" s="23"/>
      <c r="Q14" s="79"/>
      <c r="R14" s="23"/>
      <c r="S14" s="79"/>
      <c r="T14" s="79"/>
      <c r="U14" s="76">
        <f>IF(K14&gt;L14, 1, 0) + IF(M14&gt;N14, 1, 0) + IF(O14&gt;P14, 1, 0) + IF(Q14&gt;R14, 1, 0) + IF(S14&gt;T14, 1, 0)</f>
        <v>0</v>
      </c>
      <c r="V14" s="78">
        <f>IF(K14&lt;L14, 1, 0) + IF(M14&lt;N14, 1, 0) + IF(O14&lt;P14, 1, 0) + IF(Q14&lt;R14, 1, 0) + IF(S14&lt;T14, 1, 0)</f>
        <v>0</v>
      </c>
      <c r="W14" s="9" t="str">
        <f>IF(U14&gt;V14,D14,IF(U14&lt;V14,H14,""))</f>
        <v/>
      </c>
      <c r="X14" s="9" t="str">
        <f>IF(U14&gt;V14,H14,IF(U14&lt;V14,D14,""))</f>
        <v/>
      </c>
    </row>
  </sheetData>
  <mergeCells count="15">
    <mergeCell ref="B7:E7"/>
    <mergeCell ref="A1:X1"/>
    <mergeCell ref="A3:F3"/>
    <mergeCell ref="B4:E4"/>
    <mergeCell ref="B5:E5"/>
    <mergeCell ref="B6:E6"/>
    <mergeCell ref="Q11:R11"/>
    <mergeCell ref="S11:T11"/>
    <mergeCell ref="U11:V11"/>
    <mergeCell ref="A10:H10"/>
    <mergeCell ref="D11:H11"/>
    <mergeCell ref="I11:J11"/>
    <mergeCell ref="K11:L11"/>
    <mergeCell ref="M11:N11"/>
    <mergeCell ref="O11:P11"/>
  </mergeCells>
  <pageMargins left="0.7" right="0.7" top="0.75" bottom="0.75" header="0.3" footer="0.3"/>
  <pageSetup paperSize="9" scale="8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4"/>
  <sheetViews>
    <sheetView workbookViewId="0">
      <selection activeCell="J8" sqref="J8"/>
    </sheetView>
  </sheetViews>
  <sheetFormatPr defaultColWidth="9" defaultRowHeight="15" x14ac:dyDescent="0.25"/>
  <cols>
    <col min="1" max="1" width="5.140625" style="4" bestFit="1" customWidth="1"/>
    <col min="2" max="2" width="6.42578125" style="4" bestFit="1" customWidth="1"/>
    <col min="3" max="3" width="5.140625" style="4" bestFit="1" customWidth="1"/>
    <col min="4" max="4" width="4" style="4" customWidth="1"/>
    <col min="5" max="5" width="18.7109375" style="4" customWidth="1"/>
    <col min="6" max="6" width="5" style="4" customWidth="1"/>
    <col min="7" max="7" width="18.7109375" style="4" customWidth="1"/>
    <col min="8" max="9" width="4" style="4" customWidth="1"/>
    <col min="10" max="10" width="18.7109375" style="4" customWidth="1"/>
    <col min="11" max="24" width="5.42578125" style="4" customWidth="1"/>
    <col min="25" max="16384" width="9" style="4"/>
  </cols>
  <sheetData>
    <row r="1" spans="1:24" ht="31.5" x14ac:dyDescent="0.5">
      <c r="A1" s="152" t="s">
        <v>184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5.75" thickBot="1" x14ac:dyDescent="0.3"/>
    <row r="3" spans="1:24" ht="19.5" thickBot="1" x14ac:dyDescent="0.35">
      <c r="A3" s="173" t="s">
        <v>30</v>
      </c>
      <c r="B3" s="174"/>
      <c r="C3" s="174"/>
      <c r="D3" s="174"/>
      <c r="E3" s="174"/>
      <c r="F3" s="175"/>
      <c r="G3" s="28"/>
      <c r="H3" s="28"/>
      <c r="I3" s="28"/>
    </row>
    <row r="4" spans="1:24" ht="15.75" thickBot="1" x14ac:dyDescent="0.3">
      <c r="A4" s="15" t="s">
        <v>0</v>
      </c>
      <c r="B4" s="159" t="s">
        <v>13</v>
      </c>
      <c r="C4" s="160"/>
      <c r="D4" s="160"/>
      <c r="E4" s="161"/>
      <c r="F4" s="29" t="s">
        <v>28</v>
      </c>
      <c r="U4" s="114"/>
    </row>
    <row r="5" spans="1:24" ht="15.75" thickBot="1" x14ac:dyDescent="0.3">
      <c r="A5" s="1" t="s">
        <v>1</v>
      </c>
      <c r="B5" s="176" t="s">
        <v>185</v>
      </c>
      <c r="C5" s="177"/>
      <c r="D5" s="177"/>
      <c r="E5" s="178"/>
      <c r="F5" s="26"/>
      <c r="G5" s="114" t="s">
        <v>135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4" ht="15.75" thickBot="1" x14ac:dyDescent="0.3">
      <c r="A6" s="1" t="s">
        <v>2</v>
      </c>
      <c r="B6" s="176" t="s">
        <v>204</v>
      </c>
      <c r="C6" s="177"/>
      <c r="D6" s="177"/>
      <c r="E6" s="178"/>
      <c r="F6" s="26"/>
      <c r="G6" s="114" t="s">
        <v>159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4" ht="15.75" thickBot="1" x14ac:dyDescent="0.3">
      <c r="A7" s="1" t="s">
        <v>3</v>
      </c>
      <c r="B7" s="179" t="s">
        <v>194</v>
      </c>
      <c r="C7" s="180"/>
      <c r="D7" s="180"/>
      <c r="E7" s="181"/>
      <c r="F7" s="27"/>
      <c r="G7" s="114" t="s">
        <v>135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8" spans="1:24" x14ac:dyDescent="0.25">
      <c r="A8" s="114"/>
      <c r="B8" s="5"/>
      <c r="C8" s="5"/>
      <c r="D8" s="5"/>
      <c r="E8" s="5"/>
      <c r="F8" s="5"/>
    </row>
    <row r="9" spans="1:24" ht="15.75" thickBot="1" x14ac:dyDescent="0.3">
      <c r="A9" s="5"/>
      <c r="B9" s="5"/>
      <c r="C9" s="5"/>
      <c r="D9" s="5"/>
      <c r="E9" s="5"/>
      <c r="F9" s="5"/>
    </row>
    <row r="10" spans="1:24" ht="15.75" thickBot="1" x14ac:dyDescent="0.3">
      <c r="A10" s="131" t="s">
        <v>91</v>
      </c>
      <c r="B10" s="128"/>
      <c r="C10" s="128"/>
      <c r="D10" s="128"/>
      <c r="E10" s="128"/>
      <c r="F10" s="128"/>
      <c r="G10" s="128"/>
      <c r="H10" s="130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ht="15.75" thickBot="1" x14ac:dyDescent="0.3">
      <c r="A11" s="16" t="s">
        <v>12</v>
      </c>
      <c r="B11" s="121" t="s">
        <v>31</v>
      </c>
      <c r="C11" s="121" t="s">
        <v>9</v>
      </c>
      <c r="D11" s="131" t="s">
        <v>19</v>
      </c>
      <c r="E11" s="128"/>
      <c r="F11" s="128"/>
      <c r="G11" s="128"/>
      <c r="H11" s="128"/>
      <c r="I11" s="131" t="s">
        <v>20</v>
      </c>
      <c r="J11" s="130"/>
      <c r="K11" s="131" t="s">
        <v>21</v>
      </c>
      <c r="L11" s="129"/>
      <c r="M11" s="128" t="s">
        <v>22</v>
      </c>
      <c r="N11" s="129"/>
      <c r="O11" s="128" t="s">
        <v>23</v>
      </c>
      <c r="P11" s="129"/>
      <c r="Q11" s="128" t="s">
        <v>24</v>
      </c>
      <c r="R11" s="129"/>
      <c r="S11" s="128" t="s">
        <v>25</v>
      </c>
      <c r="T11" s="130"/>
      <c r="U11" s="131" t="s">
        <v>18</v>
      </c>
      <c r="V11" s="128"/>
      <c r="W11" s="16" t="s">
        <v>16</v>
      </c>
      <c r="X11" s="16" t="s">
        <v>17</v>
      </c>
    </row>
    <row r="12" spans="1:24" x14ac:dyDescent="0.25">
      <c r="A12" s="113">
        <v>21</v>
      </c>
      <c r="B12" s="8" t="s">
        <v>205</v>
      </c>
      <c r="C12" s="61">
        <v>0.51736111111111105</v>
      </c>
      <c r="D12" s="113" t="s">
        <v>1</v>
      </c>
      <c r="E12" s="114" t="str">
        <f>VLOOKUP(D12,$A$4:$E$6,2)</f>
        <v>Wout Joosten</v>
      </c>
      <c r="F12" s="114" t="s">
        <v>7</v>
      </c>
      <c r="G12" s="114" t="str">
        <f>VLOOKUP(H12,$A$4:$F$7,2)</f>
        <v>Niels Joosten</v>
      </c>
      <c r="H12" s="115" t="s">
        <v>3</v>
      </c>
      <c r="I12" s="113" t="s">
        <v>2</v>
      </c>
      <c r="J12" s="115" t="str">
        <f>VLOOKUP(I12,$A$4:$E$6,2)</f>
        <v>Senne Kiekepoos</v>
      </c>
      <c r="K12" s="116"/>
      <c r="L12" s="22"/>
      <c r="M12" s="116"/>
      <c r="N12" s="22"/>
      <c r="O12" s="116"/>
      <c r="P12" s="22"/>
      <c r="Q12" s="116"/>
      <c r="R12" s="22"/>
      <c r="S12" s="116"/>
      <c r="T12" s="116"/>
      <c r="U12" s="113">
        <f t="shared" ref="U12" si="0">IF(K12&gt;L12, 1, 0) + IF(M12&gt;N12, 1, 0) + IF(O12&gt;P12, 1, 0) + IF(Q12&gt;R12, 1, 0) + IF(S12&gt;T12, 1, 0)</f>
        <v>0</v>
      </c>
      <c r="V12" s="115">
        <f t="shared" ref="V12" si="1">IF(K12&lt;L12, 1, 0) + IF(M12&lt;N12, 1, 0) + IF(O12&lt;P12, 1, 0) + IF(Q12&lt;R12, 1, 0) + IF(S12&lt;T12, 1, 0)</f>
        <v>0</v>
      </c>
      <c r="W12" s="8" t="str">
        <f t="shared" ref="W12" si="2">IF(U12&gt;V12,D12,IF(U12&lt;V12,H12,""))</f>
        <v/>
      </c>
      <c r="X12" s="8" t="str">
        <f t="shared" ref="X12" si="3">IF(U12&gt;V12,H12,IF(U12&lt;V12,D12,""))</f>
        <v/>
      </c>
    </row>
    <row r="13" spans="1:24" x14ac:dyDescent="0.25">
      <c r="A13" s="113">
        <v>21</v>
      </c>
      <c r="B13" s="8" t="s">
        <v>205</v>
      </c>
      <c r="C13" s="61">
        <v>0.53472222222222221</v>
      </c>
      <c r="D13" s="113" t="s">
        <v>2</v>
      </c>
      <c r="E13" s="114" t="str">
        <f>VLOOKUP(D13,$A$4:$E$6,2)</f>
        <v>Senne Kiekepoos</v>
      </c>
      <c r="F13" s="114" t="s">
        <v>7</v>
      </c>
      <c r="G13" s="114" t="s">
        <v>113</v>
      </c>
      <c r="H13" s="115"/>
      <c r="I13" s="113"/>
      <c r="J13" s="115" t="s">
        <v>115</v>
      </c>
      <c r="K13" s="116"/>
      <c r="L13" s="22"/>
      <c r="M13" s="116"/>
      <c r="N13" s="22"/>
      <c r="O13" s="116"/>
      <c r="P13" s="22"/>
      <c r="Q13" s="116"/>
      <c r="R13" s="22"/>
      <c r="S13" s="116"/>
      <c r="T13" s="116"/>
      <c r="U13" s="113">
        <f>IF(K13&gt;L13, 1, 0) + IF(M13&gt;N13, 1, 0) + IF(O13&gt;P13, 1, 0) + IF(Q13&gt;R13, 1, 0) + IF(S13&gt;T13, 1, 0)</f>
        <v>0</v>
      </c>
      <c r="V13" s="115">
        <f>IF(K13&lt;L13, 1, 0) + IF(M13&lt;N13, 1, 0) + IF(O13&lt;P13, 1, 0) + IF(Q13&lt;R13, 1, 0) + IF(S13&lt;T13, 1, 0)</f>
        <v>0</v>
      </c>
      <c r="W13" s="8" t="str">
        <f>IF(U13&gt;V13,D13,IF(U13&lt;V13,H13,""))</f>
        <v/>
      </c>
      <c r="X13" s="8" t="str">
        <f>IF(U13&gt;V13,H13,IF(U13&lt;V13,D13,""))</f>
        <v/>
      </c>
    </row>
    <row r="14" spans="1:24" ht="15.75" thickBot="1" x14ac:dyDescent="0.3">
      <c r="A14" s="117">
        <v>21</v>
      </c>
      <c r="B14" s="9" t="s">
        <v>205</v>
      </c>
      <c r="C14" s="65">
        <v>0.55208333333333337</v>
      </c>
      <c r="D14" s="117" t="s">
        <v>2</v>
      </c>
      <c r="E14" s="118" t="str">
        <f>VLOOKUP(D14,$A$4:$E$6,2)</f>
        <v>Senne Kiekepoos</v>
      </c>
      <c r="F14" s="118" t="s">
        <v>7</v>
      </c>
      <c r="G14" s="118" t="s">
        <v>114</v>
      </c>
      <c r="H14" s="119"/>
      <c r="I14" s="117"/>
      <c r="J14" s="119" t="s">
        <v>115</v>
      </c>
      <c r="K14" s="120"/>
      <c r="L14" s="23"/>
      <c r="M14" s="120"/>
      <c r="N14" s="23"/>
      <c r="O14" s="120"/>
      <c r="P14" s="23"/>
      <c r="Q14" s="120"/>
      <c r="R14" s="23"/>
      <c r="S14" s="120"/>
      <c r="T14" s="120"/>
      <c r="U14" s="117">
        <f>IF(K14&gt;L14, 1, 0) + IF(M14&gt;N14, 1, 0) + IF(O14&gt;P14, 1, 0) + IF(Q14&gt;R14, 1, 0) + IF(S14&gt;T14, 1, 0)</f>
        <v>0</v>
      </c>
      <c r="V14" s="119">
        <f>IF(K14&lt;L14, 1, 0) + IF(M14&lt;N14, 1, 0) + IF(O14&lt;P14, 1, 0) + IF(Q14&lt;R14, 1, 0) + IF(S14&lt;T14, 1, 0)</f>
        <v>0</v>
      </c>
      <c r="W14" s="9" t="str">
        <f>IF(U14&gt;V14,D14,IF(U14&lt;V14,H14,""))</f>
        <v/>
      </c>
      <c r="X14" s="9" t="str">
        <f>IF(U14&gt;V14,H14,IF(U14&lt;V14,D14,""))</f>
        <v/>
      </c>
    </row>
  </sheetData>
  <mergeCells count="15">
    <mergeCell ref="Q11:R11"/>
    <mergeCell ref="S11:T11"/>
    <mergeCell ref="U11:V11"/>
    <mergeCell ref="A10:H10"/>
    <mergeCell ref="D11:H11"/>
    <mergeCell ref="I11:J11"/>
    <mergeCell ref="K11:L11"/>
    <mergeCell ref="M11:N11"/>
    <mergeCell ref="O11:P11"/>
    <mergeCell ref="B7:E7"/>
    <mergeCell ref="A1:X1"/>
    <mergeCell ref="A3:F3"/>
    <mergeCell ref="B4:E4"/>
    <mergeCell ref="B5:E5"/>
    <mergeCell ref="B6:E6"/>
  </mergeCells>
  <pageMargins left="0.7" right="0.7" top="0.75" bottom="0.75" header="0.3" footer="0.3"/>
  <pageSetup paperSize="9" scale="8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>
    <tabColor rgb="FFFFFF00"/>
    <pageSetUpPr fitToPage="1"/>
  </sheetPr>
  <dimension ref="A1:AC87"/>
  <sheetViews>
    <sheetView showGridLines="0" zoomScale="85" zoomScaleNormal="85" workbookViewId="0">
      <selection activeCell="M46" sqref="M46"/>
    </sheetView>
  </sheetViews>
  <sheetFormatPr defaultColWidth="9" defaultRowHeight="15" x14ac:dyDescent="0.25"/>
  <cols>
    <col min="1" max="16384" width="9" style="31"/>
  </cols>
  <sheetData>
    <row r="1" spans="1:29" ht="31.5" x14ac:dyDescent="0.5">
      <c r="C1" s="127" t="s">
        <v>95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30"/>
      <c r="X1" s="30"/>
      <c r="Y1" s="30"/>
      <c r="Z1" s="52"/>
      <c r="AA1" s="52"/>
      <c r="AB1" s="52"/>
      <c r="AC1" s="52"/>
    </row>
    <row r="2" spans="1:29" x14ac:dyDescent="0.25">
      <c r="C2" s="35"/>
      <c r="D2" s="35"/>
      <c r="E2" s="35"/>
    </row>
    <row r="3" spans="1:29" ht="15.75" thickBot="1" x14ac:dyDescent="0.3">
      <c r="C3" s="125"/>
      <c r="D3" s="125"/>
      <c r="E3" s="125"/>
    </row>
    <row r="4" spans="1:29" ht="15.75" thickBot="1" x14ac:dyDescent="0.3">
      <c r="A4" s="67" t="s">
        <v>71</v>
      </c>
      <c r="B4" s="68" t="s">
        <v>15</v>
      </c>
      <c r="C4" s="98"/>
      <c r="D4" s="98" t="s">
        <v>145</v>
      </c>
      <c r="E4" s="99"/>
      <c r="F4" s="123"/>
      <c r="G4" s="123"/>
      <c r="H4" s="123"/>
    </row>
    <row r="5" spans="1:29" ht="15.75" thickBot="1" x14ac:dyDescent="0.3">
      <c r="A5" s="69"/>
      <c r="B5" s="70" t="s">
        <v>46</v>
      </c>
      <c r="C5" s="125" t="s">
        <v>167</v>
      </c>
      <c r="D5" s="125"/>
      <c r="E5" s="126"/>
      <c r="G5" s="67" t="s">
        <v>71</v>
      </c>
      <c r="H5" s="68" t="s">
        <v>15</v>
      </c>
      <c r="I5" s="123"/>
      <c r="J5" s="123"/>
      <c r="K5" s="123"/>
    </row>
    <row r="6" spans="1:29" ht="15.75" thickBot="1" x14ac:dyDescent="0.3">
      <c r="C6" s="172"/>
      <c r="D6" s="172"/>
      <c r="E6" s="172"/>
      <c r="G6" s="69"/>
      <c r="H6" s="70" t="s">
        <v>89</v>
      </c>
      <c r="K6" s="32"/>
      <c r="M6" s="34" t="s">
        <v>53</v>
      </c>
    </row>
    <row r="7" spans="1:29" x14ac:dyDescent="0.25">
      <c r="A7" s="67" t="s">
        <v>72</v>
      </c>
      <c r="B7" s="68" t="s">
        <v>15</v>
      </c>
      <c r="C7" s="98"/>
      <c r="D7" s="98" t="s">
        <v>160</v>
      </c>
      <c r="E7" s="100"/>
      <c r="F7" s="123"/>
      <c r="G7" s="123"/>
      <c r="H7" s="124"/>
      <c r="K7" s="62" t="s">
        <v>71</v>
      </c>
    </row>
    <row r="8" spans="1:29" ht="15.75" thickBot="1" x14ac:dyDescent="0.3">
      <c r="A8" s="69"/>
      <c r="B8" s="70" t="s">
        <v>46</v>
      </c>
      <c r="C8" s="125" t="s">
        <v>152</v>
      </c>
      <c r="D8" s="125"/>
      <c r="E8" s="126"/>
      <c r="K8" s="63" t="s">
        <v>15</v>
      </c>
      <c r="L8" s="123"/>
      <c r="M8" s="123"/>
      <c r="N8" s="123"/>
    </row>
    <row r="9" spans="1:29" ht="15.75" thickBot="1" x14ac:dyDescent="0.3">
      <c r="C9" s="172"/>
      <c r="D9" s="172"/>
      <c r="E9" s="172"/>
      <c r="K9" s="64" t="s">
        <v>58</v>
      </c>
      <c r="N9" s="32"/>
    </row>
    <row r="10" spans="1:29" ht="15.75" thickBot="1" x14ac:dyDescent="0.3">
      <c r="A10" s="67" t="s">
        <v>73</v>
      </c>
      <c r="B10" s="68" t="s">
        <v>15</v>
      </c>
      <c r="C10" s="98"/>
      <c r="D10" s="98" t="s">
        <v>161</v>
      </c>
      <c r="E10" s="100"/>
      <c r="F10" s="123"/>
      <c r="G10" s="123"/>
      <c r="H10" s="123"/>
      <c r="K10" s="33"/>
      <c r="N10" s="33"/>
    </row>
    <row r="11" spans="1:29" ht="15.75" thickBot="1" x14ac:dyDescent="0.3">
      <c r="A11" s="69"/>
      <c r="B11" s="70" t="s">
        <v>46</v>
      </c>
      <c r="C11" s="125" t="s">
        <v>153</v>
      </c>
      <c r="D11" s="125"/>
      <c r="E11" s="126"/>
      <c r="G11" s="67" t="s">
        <v>72</v>
      </c>
      <c r="H11" s="68" t="s">
        <v>15</v>
      </c>
      <c r="I11" s="169"/>
      <c r="J11" s="123"/>
      <c r="K11" s="124"/>
      <c r="N11" s="33"/>
    </row>
    <row r="12" spans="1:29" ht="15.75" thickBot="1" x14ac:dyDescent="0.3">
      <c r="C12" s="172"/>
      <c r="D12" s="172"/>
      <c r="E12" s="172"/>
      <c r="G12" s="69"/>
      <c r="H12" s="70" t="s">
        <v>89</v>
      </c>
      <c r="N12" s="33"/>
      <c r="P12" s="34"/>
    </row>
    <row r="13" spans="1:29" x14ac:dyDescent="0.25">
      <c r="A13" s="67" t="s">
        <v>74</v>
      </c>
      <c r="B13" s="68" t="s">
        <v>15</v>
      </c>
      <c r="C13" s="98"/>
      <c r="D13" s="98" t="s">
        <v>144</v>
      </c>
      <c r="E13" s="100"/>
      <c r="F13" s="123"/>
      <c r="G13" s="123"/>
      <c r="H13" s="124"/>
      <c r="N13" s="62" t="s">
        <v>57</v>
      </c>
    </row>
    <row r="14" spans="1:29" ht="15.75" thickBot="1" x14ac:dyDescent="0.3">
      <c r="A14" s="69"/>
      <c r="B14" s="70" t="s">
        <v>46</v>
      </c>
      <c r="C14" s="125" t="s">
        <v>168</v>
      </c>
      <c r="D14" s="125"/>
      <c r="E14" s="126"/>
      <c r="N14" s="63" t="s">
        <v>15</v>
      </c>
      <c r="O14" s="123"/>
      <c r="P14" s="123"/>
      <c r="Q14" s="123"/>
    </row>
    <row r="15" spans="1:29" ht="15.75" thickBot="1" x14ac:dyDescent="0.3">
      <c r="C15" s="172"/>
      <c r="D15" s="172"/>
      <c r="E15" s="172"/>
      <c r="N15" s="64" t="s">
        <v>49</v>
      </c>
    </row>
    <row r="16" spans="1:29" ht="15.75" thickBot="1" x14ac:dyDescent="0.3">
      <c r="A16" s="67" t="s">
        <v>71</v>
      </c>
      <c r="B16" s="68" t="s">
        <v>15</v>
      </c>
      <c r="C16" s="98"/>
      <c r="D16" s="98" t="s">
        <v>162</v>
      </c>
      <c r="E16" s="100"/>
      <c r="F16" s="123"/>
      <c r="G16" s="123"/>
      <c r="H16" s="123"/>
      <c r="N16" s="33"/>
    </row>
    <row r="17" spans="1:22" ht="15.75" thickBot="1" x14ac:dyDescent="0.3">
      <c r="A17" s="69"/>
      <c r="B17" s="70" t="s">
        <v>64</v>
      </c>
      <c r="C17" s="125" t="s">
        <v>154</v>
      </c>
      <c r="D17" s="125"/>
      <c r="E17" s="126"/>
      <c r="G17" s="67" t="s">
        <v>73</v>
      </c>
      <c r="H17" s="68" t="s">
        <v>15</v>
      </c>
      <c r="I17" s="169"/>
      <c r="J17" s="123"/>
      <c r="K17" s="123"/>
      <c r="N17" s="33"/>
    </row>
    <row r="18" spans="1:22" ht="15.75" thickBot="1" x14ac:dyDescent="0.3">
      <c r="C18" s="172"/>
      <c r="D18" s="172"/>
      <c r="E18" s="172"/>
      <c r="G18" s="69"/>
      <c r="H18" s="70" t="s">
        <v>89</v>
      </c>
      <c r="K18" s="32"/>
      <c r="N18" s="33"/>
    </row>
    <row r="19" spans="1:22" x14ac:dyDescent="0.25">
      <c r="A19" s="67" t="s">
        <v>72</v>
      </c>
      <c r="B19" s="68" t="s">
        <v>15</v>
      </c>
      <c r="C19" s="98"/>
      <c r="D19" s="98" t="s">
        <v>146</v>
      </c>
      <c r="E19" s="100"/>
      <c r="F19" s="123"/>
      <c r="G19" s="123"/>
      <c r="H19" s="124"/>
      <c r="K19" s="62" t="s">
        <v>72</v>
      </c>
      <c r="N19" s="33"/>
    </row>
    <row r="20" spans="1:22" ht="15.75" thickBot="1" x14ac:dyDescent="0.3">
      <c r="A20" s="69"/>
      <c r="B20" s="70" t="s">
        <v>64</v>
      </c>
      <c r="C20" s="125" t="s">
        <v>170</v>
      </c>
      <c r="D20" s="125"/>
      <c r="E20" s="126"/>
      <c r="K20" s="63" t="s">
        <v>15</v>
      </c>
      <c r="L20" s="169"/>
      <c r="M20" s="123"/>
      <c r="N20" s="124"/>
      <c r="R20" s="34" t="s">
        <v>34</v>
      </c>
    </row>
    <row r="21" spans="1:22" ht="15.75" thickBot="1" x14ac:dyDescent="0.3">
      <c r="C21" s="171"/>
      <c r="D21" s="172"/>
      <c r="E21" s="172"/>
      <c r="F21" s="35"/>
      <c r="K21" s="64" t="s">
        <v>58</v>
      </c>
    </row>
    <row r="22" spans="1:22" ht="15.75" thickBot="1" x14ac:dyDescent="0.3">
      <c r="A22" s="67" t="s">
        <v>73</v>
      </c>
      <c r="B22" s="68" t="s">
        <v>15</v>
      </c>
      <c r="C22" s="98"/>
      <c r="D22" s="98" t="s">
        <v>147</v>
      </c>
      <c r="E22" s="100"/>
      <c r="F22" s="123"/>
      <c r="G22" s="123"/>
      <c r="H22" s="123"/>
      <c r="K22" s="33"/>
      <c r="Q22" s="123"/>
      <c r="R22" s="123"/>
      <c r="S22" s="123"/>
    </row>
    <row r="23" spans="1:22" ht="15.75" thickBot="1" x14ac:dyDescent="0.3">
      <c r="A23" s="69"/>
      <c r="B23" s="70" t="s">
        <v>64</v>
      </c>
      <c r="C23" s="125" t="s">
        <v>169</v>
      </c>
      <c r="D23" s="125"/>
      <c r="E23" s="126"/>
      <c r="G23" s="67" t="s">
        <v>74</v>
      </c>
      <c r="H23" s="68" t="s">
        <v>15</v>
      </c>
      <c r="I23" s="169"/>
      <c r="J23" s="123"/>
      <c r="K23" s="124"/>
      <c r="P23" s="62" t="s">
        <v>57</v>
      </c>
      <c r="S23" s="32"/>
    </row>
    <row r="24" spans="1:22" ht="15.75" thickBot="1" x14ac:dyDescent="0.3">
      <c r="C24" s="171"/>
      <c r="D24" s="172"/>
      <c r="E24" s="172"/>
      <c r="G24" s="69"/>
      <c r="H24" s="70" t="s">
        <v>89</v>
      </c>
      <c r="P24" s="63" t="s">
        <v>15</v>
      </c>
      <c r="S24" s="33"/>
      <c r="T24" s="169"/>
      <c r="U24" s="123"/>
      <c r="V24" s="123"/>
    </row>
    <row r="25" spans="1:22" ht="15.75" thickBot="1" x14ac:dyDescent="0.3">
      <c r="A25" s="67" t="s">
        <v>74</v>
      </c>
      <c r="B25" s="68" t="s">
        <v>15</v>
      </c>
      <c r="C25" s="98"/>
      <c r="D25" s="98" t="s">
        <v>163</v>
      </c>
      <c r="E25" s="100"/>
      <c r="F25" s="123"/>
      <c r="G25" s="123"/>
      <c r="H25" s="124"/>
      <c r="P25" s="64" t="s">
        <v>50</v>
      </c>
      <c r="S25" s="33"/>
    </row>
    <row r="26" spans="1:22" ht="15.75" thickBot="1" x14ac:dyDescent="0.3">
      <c r="A26" s="69"/>
      <c r="B26" s="70" t="s">
        <v>64</v>
      </c>
      <c r="C26" s="125" t="s">
        <v>155</v>
      </c>
      <c r="D26" s="125"/>
      <c r="E26" s="126"/>
      <c r="Q26" s="123"/>
      <c r="R26" s="123"/>
      <c r="S26" s="124"/>
    </row>
    <row r="28" spans="1:22" x14ac:dyDescent="0.25">
      <c r="F28" s="36"/>
      <c r="G28" s="36"/>
      <c r="H28" s="36"/>
      <c r="M28" s="34" t="s">
        <v>33</v>
      </c>
    </row>
    <row r="29" spans="1:22" ht="15.75" thickBot="1" x14ac:dyDescent="0.3">
      <c r="F29" s="36"/>
      <c r="G29" s="36"/>
      <c r="H29" s="36"/>
      <c r="I29" s="123"/>
      <c r="J29" s="123"/>
      <c r="K29" s="123"/>
    </row>
    <row r="30" spans="1:22" x14ac:dyDescent="0.25">
      <c r="F30" s="36"/>
      <c r="G30" s="36"/>
      <c r="H30" s="62" t="s">
        <v>73</v>
      </c>
      <c r="K30" s="32"/>
      <c r="L30" s="123"/>
      <c r="M30" s="123"/>
      <c r="N30" s="123"/>
    </row>
    <row r="31" spans="1:22" ht="15.75" thickBot="1" x14ac:dyDescent="0.3">
      <c r="F31" s="36"/>
      <c r="G31" s="36"/>
      <c r="H31" s="63" t="s">
        <v>15</v>
      </c>
      <c r="K31" s="33"/>
      <c r="N31" s="32"/>
    </row>
    <row r="32" spans="1:22" ht="15.75" thickBot="1" x14ac:dyDescent="0.3">
      <c r="F32" s="36"/>
      <c r="G32" s="36"/>
      <c r="H32" s="64" t="s">
        <v>90</v>
      </c>
      <c r="I32" s="123"/>
      <c r="J32" s="123"/>
      <c r="K32" s="124"/>
      <c r="N32" s="62" t="s">
        <v>73</v>
      </c>
    </row>
    <row r="33" spans="3:22" x14ac:dyDescent="0.25">
      <c r="F33" s="36"/>
      <c r="G33" s="36"/>
      <c r="H33" s="36"/>
      <c r="N33" s="63" t="s">
        <v>15</v>
      </c>
      <c r="O33" s="123"/>
      <c r="P33" s="123"/>
      <c r="Q33" s="123"/>
    </row>
    <row r="34" spans="3:22" ht="15.75" thickBot="1" x14ac:dyDescent="0.3">
      <c r="F34" s="36"/>
      <c r="G34" s="36"/>
      <c r="H34" s="36"/>
      <c r="N34" s="64" t="s">
        <v>58</v>
      </c>
    </row>
    <row r="35" spans="3:22" ht="15.75" thickBot="1" x14ac:dyDescent="0.3">
      <c r="F35" s="36"/>
      <c r="G35" s="36"/>
      <c r="H35" s="36"/>
      <c r="I35" s="123"/>
      <c r="J35" s="123"/>
      <c r="K35" s="123"/>
      <c r="N35" s="33"/>
    </row>
    <row r="36" spans="3:22" x14ac:dyDescent="0.25">
      <c r="F36" s="36"/>
      <c r="G36" s="36"/>
      <c r="H36" s="62" t="s">
        <v>74</v>
      </c>
      <c r="K36" s="33"/>
      <c r="L36" s="169"/>
      <c r="M36" s="123"/>
      <c r="N36" s="124"/>
    </row>
    <row r="37" spans="3:22" x14ac:dyDescent="0.25">
      <c r="F37" s="36"/>
      <c r="G37" s="36"/>
      <c r="H37" s="63" t="s">
        <v>15</v>
      </c>
      <c r="K37" s="33"/>
      <c r="R37" s="34" t="s">
        <v>32</v>
      </c>
    </row>
    <row r="38" spans="3:22" ht="15.75" thickBot="1" x14ac:dyDescent="0.3">
      <c r="F38" s="36"/>
      <c r="G38" s="36"/>
      <c r="H38" s="64" t="s">
        <v>90</v>
      </c>
      <c r="I38" s="123"/>
      <c r="J38" s="123"/>
      <c r="K38" s="124"/>
      <c r="N38" s="36"/>
      <c r="O38" s="36"/>
      <c r="P38" s="36"/>
      <c r="U38" s="34"/>
    </row>
    <row r="39" spans="3:22" ht="15.75" thickBot="1" x14ac:dyDescent="0.3">
      <c r="F39" s="36"/>
      <c r="G39" s="36"/>
      <c r="H39" s="36"/>
      <c r="N39" s="36"/>
      <c r="O39" s="36"/>
      <c r="P39" s="36"/>
      <c r="Q39" s="123"/>
      <c r="R39" s="123"/>
      <c r="S39" s="123"/>
    </row>
    <row r="40" spans="3:22" x14ac:dyDescent="0.25">
      <c r="N40" s="36"/>
      <c r="O40" s="36"/>
      <c r="P40" s="62" t="s">
        <v>74</v>
      </c>
      <c r="S40" s="32"/>
    </row>
    <row r="41" spans="3:22" x14ac:dyDescent="0.25">
      <c r="N41" s="36"/>
      <c r="O41" s="36"/>
      <c r="P41" s="63" t="s">
        <v>15</v>
      </c>
      <c r="S41" s="33"/>
      <c r="T41" s="123"/>
      <c r="U41" s="123"/>
      <c r="V41" s="123"/>
    </row>
    <row r="42" spans="3:22" ht="15.75" thickBot="1" x14ac:dyDescent="0.3">
      <c r="N42" s="36"/>
      <c r="O42" s="36"/>
      <c r="P42" s="64" t="s">
        <v>58</v>
      </c>
      <c r="S42" s="33"/>
    </row>
    <row r="43" spans="3:22" x14ac:dyDescent="0.25">
      <c r="N43" s="36"/>
      <c r="O43" s="36"/>
      <c r="P43" s="36"/>
      <c r="Q43" s="123"/>
      <c r="R43" s="123"/>
      <c r="S43" s="124"/>
    </row>
    <row r="44" spans="3:22" x14ac:dyDescent="0.25">
      <c r="N44" s="36"/>
      <c r="O44" s="36"/>
      <c r="P44" s="36"/>
    </row>
    <row r="48" spans="3:22" ht="31.5" x14ac:dyDescent="0.5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</row>
    <row r="53" spans="1:18" ht="15.75" thickBot="1" x14ac:dyDescent="0.3">
      <c r="C53" s="123"/>
      <c r="D53" s="123"/>
      <c r="E53" s="123"/>
      <c r="J53" s="66" t="s">
        <v>35</v>
      </c>
    </row>
    <row r="54" spans="1:18" ht="15.75" thickBot="1" x14ac:dyDescent="0.3">
      <c r="A54" s="67" t="s">
        <v>71</v>
      </c>
      <c r="B54" s="68" t="s">
        <v>15</v>
      </c>
      <c r="E54" s="32"/>
      <c r="F54" s="169"/>
      <c r="G54" s="123"/>
      <c r="H54" s="123"/>
    </row>
    <row r="55" spans="1:18" ht="15.75" thickBot="1" x14ac:dyDescent="0.3">
      <c r="A55" s="69"/>
      <c r="B55" s="70" t="s">
        <v>65</v>
      </c>
      <c r="C55" s="123"/>
      <c r="D55" s="123"/>
      <c r="E55" s="124"/>
      <c r="G55" s="67" t="s">
        <v>71</v>
      </c>
      <c r="H55" s="68" t="s">
        <v>15</v>
      </c>
      <c r="I55" s="169"/>
      <c r="J55" s="123"/>
      <c r="K55" s="123"/>
    </row>
    <row r="56" spans="1:18" ht="15.75" thickBot="1" x14ac:dyDescent="0.3">
      <c r="C56" s="170"/>
      <c r="D56" s="170"/>
      <c r="E56" s="170"/>
      <c r="G56" s="69"/>
      <c r="H56" s="70" t="s">
        <v>66</v>
      </c>
      <c r="K56" s="32"/>
    </row>
    <row r="57" spans="1:18" x14ac:dyDescent="0.25">
      <c r="A57" s="67" t="s">
        <v>72</v>
      </c>
      <c r="B57" s="68" t="s">
        <v>15</v>
      </c>
      <c r="E57" s="33"/>
      <c r="F57" s="169"/>
      <c r="G57" s="123"/>
      <c r="H57" s="124"/>
      <c r="K57" s="62" t="s">
        <v>71</v>
      </c>
    </row>
    <row r="58" spans="1:18" ht="15.75" thickBot="1" x14ac:dyDescent="0.3">
      <c r="A58" s="69"/>
      <c r="B58" s="70" t="s">
        <v>65</v>
      </c>
      <c r="C58" s="123"/>
      <c r="D58" s="123"/>
      <c r="E58" s="124"/>
      <c r="K58" s="63" t="s">
        <v>15</v>
      </c>
      <c r="L58" s="169"/>
      <c r="M58" s="123"/>
      <c r="N58" s="123"/>
    </row>
    <row r="59" spans="1:18" ht="15.75" thickBot="1" x14ac:dyDescent="0.3">
      <c r="C59" s="170"/>
      <c r="D59" s="170"/>
      <c r="E59" s="170"/>
      <c r="K59" s="64" t="s">
        <v>70</v>
      </c>
    </row>
    <row r="60" spans="1:18" ht="15.75" thickBot="1" x14ac:dyDescent="0.3">
      <c r="A60" s="67" t="s">
        <v>73</v>
      </c>
      <c r="B60" s="68" t="s">
        <v>15</v>
      </c>
      <c r="E60" s="33"/>
      <c r="F60" s="169"/>
      <c r="G60" s="123"/>
      <c r="H60" s="123"/>
      <c r="K60" s="33"/>
    </row>
    <row r="61" spans="1:18" ht="15.75" thickBot="1" x14ac:dyDescent="0.3">
      <c r="A61" s="69"/>
      <c r="B61" s="70" t="s">
        <v>65</v>
      </c>
      <c r="C61" s="123"/>
      <c r="D61" s="123"/>
      <c r="E61" s="124"/>
      <c r="G61" s="67" t="s">
        <v>72</v>
      </c>
      <c r="H61" s="68" t="s">
        <v>15</v>
      </c>
      <c r="I61" s="169"/>
      <c r="J61" s="123"/>
      <c r="K61" s="124"/>
    </row>
    <row r="62" spans="1:18" ht="15.75" thickBot="1" x14ac:dyDescent="0.3">
      <c r="C62" s="170"/>
      <c r="D62" s="170"/>
      <c r="E62" s="170"/>
      <c r="G62" s="69"/>
      <c r="H62" s="70" t="s">
        <v>66</v>
      </c>
      <c r="O62" s="34" t="s">
        <v>36</v>
      </c>
    </row>
    <row r="63" spans="1:18" x14ac:dyDescent="0.25">
      <c r="A63" s="67" t="s">
        <v>74</v>
      </c>
      <c r="B63" s="68" t="s">
        <v>15</v>
      </c>
      <c r="E63" s="33"/>
      <c r="F63" s="123"/>
      <c r="G63" s="123"/>
      <c r="H63" s="124"/>
      <c r="K63" s="36"/>
      <c r="L63" s="36"/>
      <c r="M63" s="36"/>
      <c r="R63" s="34"/>
    </row>
    <row r="64" spans="1:18" ht="15.75" thickBot="1" x14ac:dyDescent="0.3">
      <c r="A64" s="69"/>
      <c r="B64" s="70" t="s">
        <v>65</v>
      </c>
      <c r="C64" s="123"/>
      <c r="D64" s="123"/>
      <c r="E64" s="124"/>
      <c r="K64" s="35"/>
      <c r="L64" s="35"/>
      <c r="M64" s="35"/>
      <c r="N64" s="123"/>
      <c r="O64" s="123"/>
      <c r="P64" s="123"/>
    </row>
    <row r="65" spans="8:19" x14ac:dyDescent="0.25">
      <c r="K65" s="36"/>
      <c r="L65" s="36"/>
      <c r="M65" s="62" t="s">
        <v>72</v>
      </c>
      <c r="P65" s="32"/>
    </row>
    <row r="66" spans="8:19" x14ac:dyDescent="0.25">
      <c r="K66" s="35"/>
      <c r="L66" s="35"/>
      <c r="M66" s="63" t="s">
        <v>15</v>
      </c>
      <c r="P66" s="33"/>
      <c r="Q66" s="169"/>
      <c r="R66" s="123"/>
      <c r="S66" s="123"/>
    </row>
    <row r="67" spans="8:19" ht="15.75" thickBot="1" x14ac:dyDescent="0.3">
      <c r="K67" s="36"/>
      <c r="L67" s="36"/>
      <c r="M67" s="64" t="s">
        <v>70</v>
      </c>
      <c r="P67" s="33"/>
    </row>
    <row r="68" spans="8:19" x14ac:dyDescent="0.25">
      <c r="K68" s="35"/>
      <c r="L68" s="35"/>
      <c r="M68" s="35"/>
      <c r="N68" s="123"/>
      <c r="O68" s="123"/>
      <c r="P68" s="124"/>
    </row>
    <row r="69" spans="8:19" x14ac:dyDescent="0.25">
      <c r="K69" s="36"/>
      <c r="L69" s="36"/>
      <c r="M69" s="36"/>
    </row>
    <row r="72" spans="8:19" x14ac:dyDescent="0.25">
      <c r="M72" s="34" t="s">
        <v>37</v>
      </c>
    </row>
    <row r="73" spans="8:19" ht="15.75" thickBot="1" x14ac:dyDescent="0.3">
      <c r="I73" s="123"/>
      <c r="J73" s="123"/>
      <c r="K73" s="123"/>
    </row>
    <row r="74" spans="8:19" x14ac:dyDescent="0.25">
      <c r="H74" s="62" t="s">
        <v>73</v>
      </c>
      <c r="K74" s="32"/>
      <c r="L74" s="169"/>
      <c r="M74" s="123"/>
      <c r="N74" s="123"/>
    </row>
    <row r="75" spans="8:19" ht="15.75" thickBot="1" x14ac:dyDescent="0.3">
      <c r="H75" s="63" t="s">
        <v>15</v>
      </c>
      <c r="K75" s="33"/>
      <c r="N75" s="32"/>
    </row>
    <row r="76" spans="8:19" ht="15.75" thickBot="1" x14ac:dyDescent="0.3">
      <c r="H76" s="64" t="s">
        <v>66</v>
      </c>
      <c r="I76" s="123"/>
      <c r="J76" s="123"/>
      <c r="K76" s="124"/>
      <c r="N76" s="62" t="s">
        <v>73</v>
      </c>
    </row>
    <row r="77" spans="8:19" x14ac:dyDescent="0.25">
      <c r="N77" s="63" t="s">
        <v>15</v>
      </c>
      <c r="O77" s="169"/>
      <c r="P77" s="123"/>
      <c r="Q77" s="123"/>
    </row>
    <row r="78" spans="8:19" ht="15.75" thickBot="1" x14ac:dyDescent="0.3">
      <c r="N78" s="64" t="s">
        <v>70</v>
      </c>
    </row>
    <row r="79" spans="8:19" ht="15.75" thickBot="1" x14ac:dyDescent="0.3">
      <c r="I79" s="123"/>
      <c r="J79" s="123"/>
      <c r="K79" s="123"/>
      <c r="N79" s="33"/>
    </row>
    <row r="80" spans="8:19" x14ac:dyDescent="0.25">
      <c r="H80" s="62" t="s">
        <v>74</v>
      </c>
      <c r="K80" s="32"/>
      <c r="L80" s="123"/>
      <c r="M80" s="123"/>
      <c r="N80" s="124"/>
    </row>
    <row r="81" spans="8:21" x14ac:dyDescent="0.25">
      <c r="H81" s="63" t="s">
        <v>15</v>
      </c>
      <c r="K81" s="33"/>
      <c r="R81" s="34" t="s">
        <v>38</v>
      </c>
    </row>
    <row r="82" spans="8:21" ht="15.75" thickBot="1" x14ac:dyDescent="0.3">
      <c r="H82" s="64" t="s">
        <v>66</v>
      </c>
      <c r="I82" s="123"/>
      <c r="J82" s="123"/>
      <c r="K82" s="124"/>
      <c r="N82" s="123"/>
      <c r="O82" s="123"/>
      <c r="P82" s="123"/>
      <c r="U82" s="34"/>
    </row>
    <row r="83" spans="8:21" x14ac:dyDescent="0.25">
      <c r="M83" s="62" t="s">
        <v>74</v>
      </c>
      <c r="P83" s="32"/>
      <c r="Q83" s="123"/>
      <c r="R83" s="123"/>
      <c r="S83" s="123"/>
    </row>
    <row r="84" spans="8:21" x14ac:dyDescent="0.25">
      <c r="M84" s="63" t="s">
        <v>15</v>
      </c>
      <c r="P84" s="33"/>
    </row>
    <row r="85" spans="8:21" ht="15.75" thickBot="1" x14ac:dyDescent="0.3">
      <c r="M85" s="64" t="s">
        <v>70</v>
      </c>
      <c r="N85" s="123"/>
      <c r="O85" s="123"/>
      <c r="P85" s="124"/>
    </row>
    <row r="86" spans="8:21" x14ac:dyDescent="0.25">
      <c r="N86" s="36"/>
      <c r="O86" s="36"/>
    </row>
    <row r="87" spans="8:21" x14ac:dyDescent="0.25">
      <c r="N87" s="36"/>
      <c r="O87" s="36"/>
    </row>
  </sheetData>
  <mergeCells count="74">
    <mergeCell ref="C6:E6"/>
    <mergeCell ref="C1:V1"/>
    <mergeCell ref="C3:E3"/>
    <mergeCell ref="F4:H4"/>
    <mergeCell ref="C5:E5"/>
    <mergeCell ref="I5:K5"/>
    <mergeCell ref="C11:E11"/>
    <mergeCell ref="I11:K11"/>
    <mergeCell ref="C12:E12"/>
    <mergeCell ref="F13:H13"/>
    <mergeCell ref="C14:E14"/>
    <mergeCell ref="F7:H7"/>
    <mergeCell ref="C8:E8"/>
    <mergeCell ref="L8:N8"/>
    <mergeCell ref="C9:E9"/>
    <mergeCell ref="F10:H10"/>
    <mergeCell ref="O14:Q14"/>
    <mergeCell ref="C15:E15"/>
    <mergeCell ref="T24:V24"/>
    <mergeCell ref="C17:E17"/>
    <mergeCell ref="I17:K17"/>
    <mergeCell ref="C18:E18"/>
    <mergeCell ref="F19:H19"/>
    <mergeCell ref="C20:E20"/>
    <mergeCell ref="L20:N20"/>
    <mergeCell ref="C21:E21"/>
    <mergeCell ref="F22:H22"/>
    <mergeCell ref="Q22:S22"/>
    <mergeCell ref="C23:E23"/>
    <mergeCell ref="I23:K23"/>
    <mergeCell ref="C24:E24"/>
    <mergeCell ref="F16:H16"/>
    <mergeCell ref="Q39:S39"/>
    <mergeCell ref="T41:V41"/>
    <mergeCell ref="Q43:S43"/>
    <mergeCell ref="F25:H25"/>
    <mergeCell ref="Q26:S26"/>
    <mergeCell ref="I29:K29"/>
    <mergeCell ref="L30:N30"/>
    <mergeCell ref="I32:K32"/>
    <mergeCell ref="O33:Q33"/>
    <mergeCell ref="C59:E59"/>
    <mergeCell ref="F60:H60"/>
    <mergeCell ref="C61:E61"/>
    <mergeCell ref="I61:K61"/>
    <mergeCell ref="I38:K38"/>
    <mergeCell ref="Q66:S66"/>
    <mergeCell ref="N68:P68"/>
    <mergeCell ref="I73:K73"/>
    <mergeCell ref="L74:N74"/>
    <mergeCell ref="L58:N58"/>
    <mergeCell ref="C26:E26"/>
    <mergeCell ref="C62:E62"/>
    <mergeCell ref="C64:E64"/>
    <mergeCell ref="I79:K79"/>
    <mergeCell ref="F63:H63"/>
    <mergeCell ref="F57:H57"/>
    <mergeCell ref="C58:E58"/>
    <mergeCell ref="C48:V48"/>
    <mergeCell ref="C53:E53"/>
    <mergeCell ref="F54:H54"/>
    <mergeCell ref="C55:E55"/>
    <mergeCell ref="I55:K55"/>
    <mergeCell ref="C56:E56"/>
    <mergeCell ref="I35:K35"/>
    <mergeCell ref="L36:N36"/>
    <mergeCell ref="N64:P64"/>
    <mergeCell ref="N82:P82"/>
    <mergeCell ref="N85:P85"/>
    <mergeCell ref="I76:K76"/>
    <mergeCell ref="O77:Q77"/>
    <mergeCell ref="L80:N80"/>
    <mergeCell ref="Q83:S83"/>
    <mergeCell ref="I82:K82"/>
  </mergeCells>
  <pageMargins left="0.7" right="0.7" top="0.75" bottom="0.75" header="0.3" footer="0.3"/>
  <pageSetup paperSize="9" scale="67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>
    <tabColor rgb="FFFFFF00"/>
    <pageSetUpPr fitToPage="1"/>
  </sheetPr>
  <dimension ref="A1:X43"/>
  <sheetViews>
    <sheetView zoomScaleNormal="100" workbookViewId="0">
      <selection activeCell="P39" sqref="P39"/>
    </sheetView>
  </sheetViews>
  <sheetFormatPr defaultColWidth="9" defaultRowHeight="15" x14ac:dyDescent="0.25"/>
  <cols>
    <col min="1" max="16384" width="9" style="31"/>
  </cols>
  <sheetData>
    <row r="1" spans="1:24" ht="31.5" x14ac:dyDescent="0.5">
      <c r="A1" s="127" t="s">
        <v>118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52"/>
      <c r="S1" s="52"/>
      <c r="T1" s="52"/>
      <c r="U1" s="52"/>
      <c r="V1" s="52"/>
      <c r="W1" s="52"/>
      <c r="X1" s="52"/>
    </row>
    <row r="3" spans="1:24" ht="15.75" thickBot="1" x14ac:dyDescent="0.3">
      <c r="B3" s="125" t="s">
        <v>148</v>
      </c>
      <c r="C3" s="125"/>
      <c r="D3" s="125"/>
    </row>
    <row r="4" spans="1:24" x14ac:dyDescent="0.25">
      <c r="A4" s="62" t="s">
        <v>60</v>
      </c>
      <c r="B4" s="98"/>
      <c r="C4" s="98"/>
      <c r="D4" s="99"/>
    </row>
    <row r="5" spans="1:24" x14ac:dyDescent="0.25">
      <c r="A5" s="63" t="s">
        <v>15</v>
      </c>
      <c r="B5" s="98"/>
      <c r="C5" s="98"/>
      <c r="D5" s="100"/>
      <c r="E5" s="123"/>
      <c r="F5" s="123"/>
      <c r="G5" s="123"/>
    </row>
    <row r="6" spans="1:24" ht="15.75" thickBot="1" x14ac:dyDescent="0.3">
      <c r="A6" s="64" t="s">
        <v>89</v>
      </c>
      <c r="B6" s="98"/>
      <c r="C6" s="98"/>
      <c r="D6" s="100"/>
      <c r="G6" s="32"/>
      <c r="I6" s="34" t="s">
        <v>39</v>
      </c>
    </row>
    <row r="7" spans="1:24" x14ac:dyDescent="0.25">
      <c r="B7" s="125" t="s">
        <v>156</v>
      </c>
      <c r="C7" s="125"/>
      <c r="D7" s="126"/>
      <c r="G7" s="62" t="s">
        <v>60</v>
      </c>
    </row>
    <row r="8" spans="1:24" x14ac:dyDescent="0.25">
      <c r="B8" s="98"/>
      <c r="C8" s="98"/>
      <c r="D8" s="98"/>
      <c r="G8" s="63" t="s">
        <v>15</v>
      </c>
      <c r="H8" s="123"/>
      <c r="I8" s="123"/>
      <c r="J8" s="123"/>
    </row>
    <row r="9" spans="1:24" ht="15.75" thickBot="1" x14ac:dyDescent="0.3">
      <c r="B9" s="125" t="s">
        <v>164</v>
      </c>
      <c r="C9" s="125"/>
      <c r="D9" s="125"/>
      <c r="G9" s="64" t="s">
        <v>90</v>
      </c>
      <c r="J9" s="32"/>
    </row>
    <row r="10" spans="1:24" x14ac:dyDescent="0.25">
      <c r="A10" s="62" t="s">
        <v>61</v>
      </c>
      <c r="B10" s="98"/>
      <c r="C10" s="98"/>
      <c r="D10" s="99"/>
      <c r="G10" s="33"/>
      <c r="J10" s="33"/>
    </row>
    <row r="11" spans="1:24" x14ac:dyDescent="0.25">
      <c r="A11" s="63" t="s">
        <v>15</v>
      </c>
      <c r="B11" s="98"/>
      <c r="C11" s="98"/>
      <c r="D11" s="100"/>
      <c r="E11" s="123"/>
      <c r="F11" s="123"/>
      <c r="G11" s="124"/>
      <c r="J11" s="33"/>
    </row>
    <row r="12" spans="1:24" ht="15.75" thickBot="1" x14ac:dyDescent="0.3">
      <c r="A12" s="64" t="s">
        <v>89</v>
      </c>
      <c r="B12" s="98"/>
      <c r="C12" s="98"/>
      <c r="D12" s="100"/>
      <c r="J12" s="33"/>
      <c r="L12" s="34"/>
    </row>
    <row r="13" spans="1:24" x14ac:dyDescent="0.25">
      <c r="B13" s="125" t="s">
        <v>171</v>
      </c>
      <c r="C13" s="125"/>
      <c r="D13" s="126"/>
      <c r="J13" s="62" t="s">
        <v>60</v>
      </c>
    </row>
    <row r="14" spans="1:24" x14ac:dyDescent="0.25">
      <c r="B14" s="98"/>
      <c r="C14" s="98"/>
      <c r="D14" s="98"/>
      <c r="J14" s="63" t="s">
        <v>15</v>
      </c>
      <c r="K14" s="123"/>
      <c r="L14" s="123"/>
      <c r="M14" s="123"/>
    </row>
    <row r="15" spans="1:24" ht="15.75" thickBot="1" x14ac:dyDescent="0.3">
      <c r="B15" s="125" t="s">
        <v>165</v>
      </c>
      <c r="C15" s="125"/>
      <c r="D15" s="125"/>
      <c r="J15" s="64" t="s">
        <v>58</v>
      </c>
    </row>
    <row r="16" spans="1:24" x14ac:dyDescent="0.25">
      <c r="A16" s="62" t="s">
        <v>62</v>
      </c>
      <c r="B16" s="98"/>
      <c r="C16" s="98"/>
      <c r="D16" s="99"/>
      <c r="J16" s="33"/>
    </row>
    <row r="17" spans="1:18" x14ac:dyDescent="0.25">
      <c r="A17" s="63" t="s">
        <v>15</v>
      </c>
      <c r="B17" s="98"/>
      <c r="C17" s="98"/>
      <c r="D17" s="100"/>
      <c r="E17" s="123"/>
      <c r="F17" s="123"/>
      <c r="G17" s="123"/>
      <c r="J17" s="33"/>
    </row>
    <row r="18" spans="1:18" ht="15.75" thickBot="1" x14ac:dyDescent="0.3">
      <c r="A18" s="64" t="s">
        <v>89</v>
      </c>
      <c r="B18" s="98"/>
      <c r="C18" s="98"/>
      <c r="D18" s="100"/>
      <c r="G18" s="32"/>
      <c r="J18" s="33"/>
    </row>
    <row r="19" spans="1:18" x14ac:dyDescent="0.25">
      <c r="B19" s="125" t="s">
        <v>172</v>
      </c>
      <c r="C19" s="125"/>
      <c r="D19" s="126"/>
      <c r="G19" s="62" t="s">
        <v>61</v>
      </c>
      <c r="J19" s="33"/>
    </row>
    <row r="20" spans="1:18" x14ac:dyDescent="0.25">
      <c r="B20" s="98"/>
      <c r="C20" s="98"/>
      <c r="D20" s="98"/>
      <c r="G20" s="63" t="s">
        <v>15</v>
      </c>
      <c r="H20" s="123"/>
      <c r="I20" s="123"/>
      <c r="J20" s="124"/>
      <c r="N20" s="34" t="s">
        <v>75</v>
      </c>
    </row>
    <row r="21" spans="1:18" ht="15.75" thickBot="1" x14ac:dyDescent="0.3">
      <c r="B21" s="125" t="s">
        <v>149</v>
      </c>
      <c r="C21" s="125"/>
      <c r="D21" s="125"/>
      <c r="G21" s="64" t="s">
        <v>90</v>
      </c>
    </row>
    <row r="22" spans="1:18" ht="15.75" thickBot="1" x14ac:dyDescent="0.3">
      <c r="A22" s="62" t="s">
        <v>63</v>
      </c>
      <c r="B22" s="98"/>
      <c r="C22" s="98"/>
      <c r="D22" s="99"/>
      <c r="G22" s="33"/>
      <c r="M22" s="123"/>
      <c r="N22" s="123"/>
      <c r="O22" s="123"/>
    </row>
    <row r="23" spans="1:18" x14ac:dyDescent="0.25">
      <c r="A23" s="63" t="s">
        <v>15</v>
      </c>
      <c r="B23" s="98"/>
      <c r="C23" s="98"/>
      <c r="D23" s="100"/>
      <c r="E23" s="123"/>
      <c r="F23" s="123"/>
      <c r="G23" s="124"/>
      <c r="O23" s="62" t="s">
        <v>61</v>
      </c>
    </row>
    <row r="24" spans="1:18" ht="15.75" thickBot="1" x14ac:dyDescent="0.3">
      <c r="A24" s="64" t="s">
        <v>89</v>
      </c>
      <c r="B24" s="98"/>
      <c r="C24" s="98"/>
      <c r="D24" s="100"/>
      <c r="O24" s="63" t="s">
        <v>15</v>
      </c>
      <c r="P24" s="123"/>
      <c r="Q24" s="123"/>
      <c r="R24" s="123"/>
    </row>
    <row r="25" spans="1:18" ht="15.75" thickBot="1" x14ac:dyDescent="0.3">
      <c r="B25" s="125" t="s">
        <v>157</v>
      </c>
      <c r="C25" s="125"/>
      <c r="D25" s="126"/>
      <c r="O25" s="64" t="s">
        <v>58</v>
      </c>
    </row>
    <row r="26" spans="1:18" x14ac:dyDescent="0.25">
      <c r="M26" s="123"/>
      <c r="N26" s="123"/>
      <c r="O26" s="124"/>
    </row>
    <row r="28" spans="1:18" ht="15.75" thickBot="1" x14ac:dyDescent="0.3">
      <c r="E28" s="123"/>
      <c r="F28" s="123"/>
      <c r="G28" s="123"/>
      <c r="I28" s="34" t="s">
        <v>76</v>
      </c>
    </row>
    <row r="29" spans="1:18" x14ac:dyDescent="0.25">
      <c r="G29" s="62" t="s">
        <v>62</v>
      </c>
    </row>
    <row r="30" spans="1:18" x14ac:dyDescent="0.25">
      <c r="G30" s="63" t="s">
        <v>15</v>
      </c>
      <c r="H30" s="123"/>
      <c r="I30" s="123"/>
      <c r="J30" s="123"/>
    </row>
    <row r="31" spans="1:18" ht="15.75" thickBot="1" x14ac:dyDescent="0.3">
      <c r="G31" s="64" t="s">
        <v>90</v>
      </c>
      <c r="J31" s="32"/>
    </row>
    <row r="32" spans="1:18" x14ac:dyDescent="0.25">
      <c r="E32" s="123"/>
      <c r="F32" s="123"/>
      <c r="G32" s="124"/>
      <c r="J32" s="62" t="s">
        <v>62</v>
      </c>
    </row>
    <row r="33" spans="5:18" x14ac:dyDescent="0.25">
      <c r="J33" s="63" t="s">
        <v>15</v>
      </c>
      <c r="K33" s="123"/>
      <c r="L33" s="123"/>
      <c r="M33" s="123"/>
    </row>
    <row r="34" spans="5:18" ht="15.75" thickBot="1" x14ac:dyDescent="0.3">
      <c r="E34" s="123"/>
      <c r="F34" s="123"/>
      <c r="G34" s="123"/>
      <c r="J34" s="64" t="s">
        <v>58</v>
      </c>
    </row>
    <row r="35" spans="5:18" x14ac:dyDescent="0.25">
      <c r="G35" s="62" t="s">
        <v>63</v>
      </c>
      <c r="J35" s="33"/>
    </row>
    <row r="36" spans="5:18" x14ac:dyDescent="0.25">
      <c r="G36" s="63" t="s">
        <v>15</v>
      </c>
      <c r="H36" s="123"/>
      <c r="I36" s="123"/>
      <c r="J36" s="124"/>
    </row>
    <row r="37" spans="5:18" ht="15.75" thickBot="1" x14ac:dyDescent="0.3">
      <c r="G37" s="64" t="s">
        <v>90</v>
      </c>
      <c r="N37" s="34" t="s">
        <v>77</v>
      </c>
    </row>
    <row r="38" spans="5:18" x14ac:dyDescent="0.25">
      <c r="E38" s="123"/>
      <c r="F38" s="123"/>
      <c r="G38" s="124"/>
      <c r="Q38" s="34"/>
    </row>
    <row r="39" spans="5:18" ht="15.75" thickBot="1" x14ac:dyDescent="0.3">
      <c r="M39" s="123"/>
      <c r="N39" s="123"/>
      <c r="O39" s="123"/>
    </row>
    <row r="40" spans="5:18" x14ac:dyDescent="0.25">
      <c r="O40" s="62" t="s">
        <v>63</v>
      </c>
    </row>
    <row r="41" spans="5:18" x14ac:dyDescent="0.25">
      <c r="O41" s="63" t="s">
        <v>15</v>
      </c>
      <c r="P41" s="123"/>
      <c r="Q41" s="123"/>
      <c r="R41" s="123"/>
    </row>
    <row r="42" spans="5:18" ht="15.75" thickBot="1" x14ac:dyDescent="0.3">
      <c r="O42" s="64" t="s">
        <v>58</v>
      </c>
    </row>
    <row r="43" spans="5:18" x14ac:dyDescent="0.25">
      <c r="M43" s="123"/>
      <c r="N43" s="123"/>
      <c r="O43" s="124"/>
    </row>
  </sheetData>
  <mergeCells count="29">
    <mergeCell ref="B9:D9"/>
    <mergeCell ref="A1:Q1"/>
    <mergeCell ref="B3:D3"/>
    <mergeCell ref="E5:G5"/>
    <mergeCell ref="B7:D7"/>
    <mergeCell ref="H8:J8"/>
    <mergeCell ref="P24:R24"/>
    <mergeCell ref="B25:D25"/>
    <mergeCell ref="E11:G11"/>
    <mergeCell ref="B13:D13"/>
    <mergeCell ref="K14:M14"/>
    <mergeCell ref="B15:D15"/>
    <mergeCell ref="E17:G17"/>
    <mergeCell ref="B19:D19"/>
    <mergeCell ref="E34:G34"/>
    <mergeCell ref="H20:J20"/>
    <mergeCell ref="B21:D21"/>
    <mergeCell ref="M22:O22"/>
    <mergeCell ref="E23:G23"/>
    <mergeCell ref="M26:O26"/>
    <mergeCell ref="E28:G28"/>
    <mergeCell ref="H30:J30"/>
    <mergeCell ref="E32:G32"/>
    <mergeCell ref="K33:M33"/>
    <mergeCell ref="H36:J36"/>
    <mergeCell ref="E38:G38"/>
    <mergeCell ref="M39:O39"/>
    <mergeCell ref="P41:R41"/>
    <mergeCell ref="M43:O43"/>
  </mergeCells>
  <pageMargins left="0.7" right="0.7" top="0.75" bottom="0.75" header="0.3" footer="0.3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FFFF00"/>
    <pageSetUpPr fitToPage="1"/>
  </sheetPr>
  <dimension ref="A1:Y18"/>
  <sheetViews>
    <sheetView tabSelected="1" workbookViewId="0">
      <selection sqref="A1:X1"/>
    </sheetView>
  </sheetViews>
  <sheetFormatPr defaultColWidth="9" defaultRowHeight="15" x14ac:dyDescent="0.25"/>
  <cols>
    <col min="1" max="2" width="5.140625" style="5" customWidth="1"/>
    <col min="3" max="3" width="8" style="5" customWidth="1"/>
    <col min="4" max="4" width="4.5703125" style="5" customWidth="1"/>
    <col min="5" max="5" width="20.7109375" style="5" customWidth="1"/>
    <col min="6" max="6" width="4.5703125" style="5" customWidth="1"/>
    <col min="7" max="7" width="20.7109375" style="5" customWidth="1"/>
    <col min="8" max="9" width="4.5703125" style="5" customWidth="1"/>
    <col min="10" max="10" width="20.7109375" style="5" customWidth="1"/>
    <col min="11" max="20" width="4.28515625" style="5" customWidth="1"/>
    <col min="21" max="22" width="5.7109375" style="5" customWidth="1"/>
    <col min="23" max="23" width="5.85546875" style="5" customWidth="1"/>
    <col min="24" max="24" width="5.85546875" style="4" customWidth="1"/>
    <col min="25" max="16384" width="9" style="4"/>
  </cols>
  <sheetData>
    <row r="1" spans="1:25" ht="31.5" x14ac:dyDescent="0.5">
      <c r="A1" s="152" t="s">
        <v>78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8.75" customHeight="1" thickBot="1" x14ac:dyDescent="0.5500000000000000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5" s="14" customFormat="1" ht="19.5" thickBot="1" x14ac:dyDescent="0.35">
      <c r="A3" s="153" t="s">
        <v>30</v>
      </c>
      <c r="B3" s="154"/>
      <c r="C3" s="154"/>
      <c r="D3" s="154"/>
      <c r="E3" s="154"/>
      <c r="F3" s="154"/>
      <c r="G3" s="154"/>
      <c r="H3" s="154"/>
      <c r="I3" s="155"/>
      <c r="J3" s="13"/>
      <c r="K3" s="156" t="s">
        <v>87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8"/>
    </row>
    <row r="4" spans="1:25" ht="15.75" thickBot="1" x14ac:dyDescent="0.3">
      <c r="A4" s="15" t="s">
        <v>0</v>
      </c>
      <c r="B4" s="159" t="s">
        <v>13</v>
      </c>
      <c r="C4" s="160"/>
      <c r="D4" s="160"/>
      <c r="E4" s="161"/>
      <c r="F4" s="162" t="s">
        <v>8</v>
      </c>
      <c r="G4" s="163"/>
      <c r="H4" s="159" t="s">
        <v>10</v>
      </c>
      <c r="I4" s="161"/>
      <c r="J4" s="43"/>
      <c r="K4" s="6" t="s">
        <v>26</v>
      </c>
      <c r="L4" s="6" t="s">
        <v>27</v>
      </c>
      <c r="M4" s="6" t="s">
        <v>28</v>
      </c>
      <c r="N4" s="6" t="s">
        <v>29</v>
      </c>
      <c r="O4" s="164" t="s">
        <v>11</v>
      </c>
      <c r="P4" s="165"/>
      <c r="Q4" s="166" t="s">
        <v>13</v>
      </c>
      <c r="R4" s="167"/>
      <c r="S4" s="167"/>
      <c r="T4" s="167"/>
      <c r="U4" s="167"/>
      <c r="V4" s="167"/>
      <c r="W4" s="167"/>
      <c r="X4" s="168"/>
    </row>
    <row r="5" spans="1:25" ht="15.75" thickBot="1" x14ac:dyDescent="0.3">
      <c r="A5" s="12" t="s">
        <v>1</v>
      </c>
      <c r="B5" s="146" t="s">
        <v>150</v>
      </c>
      <c r="C5" s="147"/>
      <c r="D5" s="147"/>
      <c r="E5" s="147"/>
      <c r="F5" s="147" t="s">
        <v>151</v>
      </c>
      <c r="G5" s="147"/>
      <c r="H5" s="147">
        <v>2005</v>
      </c>
      <c r="I5" s="148"/>
      <c r="J5" s="43"/>
      <c r="K5" s="47">
        <f>COUNTIF($W$13:$W$18,A5)</f>
        <v>0</v>
      </c>
      <c r="L5" s="48">
        <f>COUNTIF($X$13:$X$18,A5)</f>
        <v>0</v>
      </c>
      <c r="M5" s="45"/>
      <c r="N5" s="45"/>
      <c r="O5" s="149"/>
      <c r="P5" s="149"/>
      <c r="Q5" s="150" t="str">
        <f>B5</f>
        <v>Dieter Devue</v>
      </c>
      <c r="R5" s="150"/>
      <c r="S5" s="150"/>
      <c r="T5" s="150"/>
      <c r="U5" s="150"/>
      <c r="V5" s="150"/>
      <c r="W5" s="150"/>
      <c r="X5" s="151"/>
    </row>
    <row r="6" spans="1:25" ht="15.75" thickBot="1" x14ac:dyDescent="0.3">
      <c r="A6" s="12" t="s">
        <v>2</v>
      </c>
      <c r="B6" s="140" t="s">
        <v>158</v>
      </c>
      <c r="C6" s="141"/>
      <c r="D6" s="141"/>
      <c r="E6" s="141"/>
      <c r="F6" s="141" t="s">
        <v>159</v>
      </c>
      <c r="G6" s="141"/>
      <c r="H6" s="141">
        <v>2006</v>
      </c>
      <c r="I6" s="142"/>
      <c r="J6" s="43"/>
      <c r="K6" s="42">
        <f>COUNTIF($W$13:$W$18,A6)</f>
        <v>0</v>
      </c>
      <c r="L6" s="43">
        <f>COUNTIF($X$13:$X$18,A6)</f>
        <v>0</v>
      </c>
      <c r="M6" s="46"/>
      <c r="N6" s="46"/>
      <c r="O6" s="143"/>
      <c r="P6" s="143"/>
      <c r="Q6" s="144" t="str">
        <f>B6</f>
        <v>Bregt Joosten</v>
      </c>
      <c r="R6" s="144"/>
      <c r="S6" s="144"/>
      <c r="T6" s="144"/>
      <c r="U6" s="144"/>
      <c r="V6" s="144"/>
      <c r="W6" s="144"/>
      <c r="X6" s="145"/>
    </row>
    <row r="7" spans="1:25" ht="15.75" thickBot="1" x14ac:dyDescent="0.3">
      <c r="A7" s="12" t="s">
        <v>3</v>
      </c>
      <c r="B7" s="140" t="s">
        <v>166</v>
      </c>
      <c r="C7" s="141"/>
      <c r="D7" s="141"/>
      <c r="E7" s="141"/>
      <c r="F7" s="141" t="s">
        <v>135</v>
      </c>
      <c r="G7" s="141"/>
      <c r="H7" s="141">
        <v>2005</v>
      </c>
      <c r="I7" s="142"/>
      <c r="J7" s="43"/>
      <c r="K7" s="42">
        <f>COUNTIF($W$13:$W$18,A7)</f>
        <v>0</v>
      </c>
      <c r="L7" s="43">
        <f>COUNTIF($X$13:$X$18,A7)</f>
        <v>0</v>
      </c>
      <c r="M7" s="46"/>
      <c r="N7" s="46"/>
      <c r="O7" s="143"/>
      <c r="P7" s="143"/>
      <c r="Q7" s="144" t="str">
        <f>B7</f>
        <v>Mauro Janssen</v>
      </c>
      <c r="R7" s="144"/>
      <c r="S7" s="144"/>
      <c r="T7" s="144"/>
      <c r="U7" s="144"/>
      <c r="V7" s="144"/>
      <c r="W7" s="144"/>
      <c r="X7" s="145"/>
    </row>
    <row r="8" spans="1:25" ht="15.75" thickBot="1" x14ac:dyDescent="0.3">
      <c r="A8" s="12" t="s">
        <v>4</v>
      </c>
      <c r="B8" s="134" t="s">
        <v>173</v>
      </c>
      <c r="C8" s="135"/>
      <c r="D8" s="135"/>
      <c r="E8" s="135"/>
      <c r="F8" s="135" t="s">
        <v>159</v>
      </c>
      <c r="G8" s="135"/>
      <c r="H8" s="135">
        <v>2006</v>
      </c>
      <c r="I8" s="136"/>
      <c r="J8" s="43"/>
      <c r="K8" s="39">
        <f>COUNTIF($W$13:$W$18,A8)</f>
        <v>0</v>
      </c>
      <c r="L8" s="40">
        <f>COUNTIF($X$13:$X$18,A8)</f>
        <v>0</v>
      </c>
      <c r="M8" s="51"/>
      <c r="N8" s="51"/>
      <c r="O8" s="137"/>
      <c r="P8" s="137"/>
      <c r="Q8" s="138" t="str">
        <f>B8</f>
        <v>Stan Van Gils</v>
      </c>
      <c r="R8" s="138"/>
      <c r="S8" s="138"/>
      <c r="T8" s="138"/>
      <c r="U8" s="138"/>
      <c r="V8" s="138"/>
      <c r="W8" s="138"/>
      <c r="X8" s="139"/>
    </row>
    <row r="9" spans="1:25" x14ac:dyDescent="0.25">
      <c r="A9" s="4"/>
      <c r="B9" s="4"/>
      <c r="C9" s="4"/>
      <c r="E9" s="4"/>
      <c r="F9" s="4"/>
      <c r="G9" s="4"/>
      <c r="H9" s="4"/>
      <c r="I9" s="4"/>
      <c r="J9" s="4"/>
      <c r="K9" s="4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5" ht="15.75" thickBot="1" x14ac:dyDescent="0.3">
      <c r="A10" s="4"/>
      <c r="B10" s="4"/>
      <c r="C10" s="4"/>
      <c r="E10" s="4"/>
      <c r="F10" s="4"/>
      <c r="G10" s="4"/>
      <c r="H10" s="4"/>
      <c r="I10" s="4"/>
      <c r="J10" s="4"/>
      <c r="K10" s="4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.75" thickBot="1" x14ac:dyDescent="0.3">
      <c r="A11" s="131" t="s">
        <v>91</v>
      </c>
      <c r="B11" s="128"/>
      <c r="C11" s="128"/>
      <c r="D11" s="128"/>
      <c r="E11" s="128"/>
      <c r="F11" s="128"/>
      <c r="G11" s="128"/>
      <c r="H11" s="130"/>
      <c r="I11" s="4"/>
      <c r="J11" s="4"/>
      <c r="K11" s="4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5" ht="15.75" thickBot="1" x14ac:dyDescent="0.3">
      <c r="A12" s="16" t="s">
        <v>12</v>
      </c>
      <c r="B12" s="37" t="s">
        <v>14</v>
      </c>
      <c r="C12" s="16" t="s">
        <v>9</v>
      </c>
      <c r="D12" s="132" t="s">
        <v>19</v>
      </c>
      <c r="E12" s="132"/>
      <c r="F12" s="132"/>
      <c r="G12" s="132"/>
      <c r="H12" s="132"/>
      <c r="I12" s="133" t="s">
        <v>20</v>
      </c>
      <c r="J12" s="132"/>
      <c r="K12" s="131" t="s">
        <v>21</v>
      </c>
      <c r="L12" s="129"/>
      <c r="M12" s="128" t="s">
        <v>22</v>
      </c>
      <c r="N12" s="129"/>
      <c r="O12" s="128" t="s">
        <v>23</v>
      </c>
      <c r="P12" s="129"/>
      <c r="Q12" s="128" t="s">
        <v>24</v>
      </c>
      <c r="R12" s="129"/>
      <c r="S12" s="128" t="s">
        <v>25</v>
      </c>
      <c r="T12" s="130"/>
      <c r="U12" s="131" t="s">
        <v>18</v>
      </c>
      <c r="V12" s="128"/>
      <c r="W12" s="16" t="s">
        <v>16</v>
      </c>
      <c r="X12" s="16" t="s">
        <v>17</v>
      </c>
      <c r="Y12" s="43"/>
    </row>
    <row r="13" spans="1:25" x14ac:dyDescent="0.25">
      <c r="A13" s="7">
        <v>25</v>
      </c>
      <c r="B13" s="47" t="s">
        <v>15</v>
      </c>
      <c r="C13" s="58">
        <v>0.51736111111111105</v>
      </c>
      <c r="D13" s="48" t="s">
        <v>1</v>
      </c>
      <c r="E13" s="48" t="str">
        <f t="shared" ref="E13:E18" si="0">VLOOKUP(D13,$A$5:$I$8,2)</f>
        <v>Dieter Devue</v>
      </c>
      <c r="F13" s="48" t="s">
        <v>7</v>
      </c>
      <c r="G13" s="48" t="str">
        <f t="shared" ref="G13:G18" si="1">VLOOKUP(H13,$A$5:$I$8,2)</f>
        <v>Bregt Joosten</v>
      </c>
      <c r="H13" s="48" t="s">
        <v>2</v>
      </c>
      <c r="I13" s="10" t="s">
        <v>3</v>
      </c>
      <c r="J13" s="48" t="str">
        <f t="shared" ref="J13:J18" si="2">VLOOKUP(I13,$A$5:$I$8,2)</f>
        <v>Mauro Janssen</v>
      </c>
      <c r="K13" s="17"/>
      <c r="L13" s="21"/>
      <c r="M13" s="45"/>
      <c r="N13" s="21"/>
      <c r="O13" s="45"/>
      <c r="P13" s="21"/>
      <c r="Q13" s="45"/>
      <c r="R13" s="21"/>
      <c r="S13" s="45"/>
      <c r="T13" s="19"/>
      <c r="U13" s="47">
        <f t="shared" ref="U13:U18" si="3">IF(K13&gt;L13, 1, 0) + IF(M13&gt;N13, 1, 0) + IF(O13&gt;P13, 1, 0) + IF(Q13&gt;R13, 1, 0) + IF(S13&gt;T13, 1, 0)</f>
        <v>0</v>
      </c>
      <c r="V13" s="49">
        <f t="shared" ref="V13:V18" si="4">IF(K13&lt;L13, 1, 0) + IF(M13&lt;N13, 1, 0) + IF(O13&lt;P13, 1, 0) + IF(Q13&lt;R13, 1, 0) + IF(S13&lt;T13, 1, 0)</f>
        <v>0</v>
      </c>
      <c r="W13" s="8" t="str">
        <f t="shared" ref="W13:W18" si="5">IF(U13&gt;V13,D13,IF(U13&lt;V13,H13,""))</f>
        <v/>
      </c>
      <c r="X13" s="7" t="str">
        <f t="shared" ref="X13:X18" si="6">IF(U13&gt;V13,H13,IF(U13&lt;V13,D13,""))</f>
        <v/>
      </c>
      <c r="Y13" s="43"/>
    </row>
    <row r="14" spans="1:25" x14ac:dyDescent="0.25">
      <c r="A14" s="8">
        <v>25</v>
      </c>
      <c r="B14" s="42" t="s">
        <v>15</v>
      </c>
      <c r="C14" s="59">
        <v>0.53472222222222221</v>
      </c>
      <c r="D14" s="43" t="s">
        <v>4</v>
      </c>
      <c r="E14" s="43" t="str">
        <f t="shared" si="0"/>
        <v>Stan Van Gils</v>
      </c>
      <c r="F14" s="43" t="s">
        <v>7</v>
      </c>
      <c r="G14" s="43" t="str">
        <f t="shared" si="1"/>
        <v>Mauro Janssen</v>
      </c>
      <c r="H14" s="43" t="s">
        <v>3</v>
      </c>
      <c r="I14" s="53" t="s">
        <v>1</v>
      </c>
      <c r="J14" s="43" t="str">
        <f t="shared" si="2"/>
        <v>Dieter Devue</v>
      </c>
      <c r="K14" s="18"/>
      <c r="L14" s="22"/>
      <c r="M14" s="46"/>
      <c r="N14" s="22"/>
      <c r="O14" s="46"/>
      <c r="P14" s="22"/>
      <c r="Q14" s="46"/>
      <c r="R14" s="22"/>
      <c r="S14" s="46"/>
      <c r="T14" s="20"/>
      <c r="U14" s="42">
        <f t="shared" si="3"/>
        <v>0</v>
      </c>
      <c r="V14" s="50">
        <f t="shared" si="4"/>
        <v>0</v>
      </c>
      <c r="W14" s="8" t="str">
        <f t="shared" si="5"/>
        <v/>
      </c>
      <c r="X14" s="8" t="str">
        <f t="shared" si="6"/>
        <v/>
      </c>
      <c r="Y14" s="43"/>
    </row>
    <row r="15" spans="1:25" x14ac:dyDescent="0.25">
      <c r="A15" s="8">
        <v>25</v>
      </c>
      <c r="B15" s="42" t="s">
        <v>15</v>
      </c>
      <c r="C15" s="59">
        <v>0.55208333333333337</v>
      </c>
      <c r="D15" s="43" t="s">
        <v>1</v>
      </c>
      <c r="E15" s="43" t="str">
        <f t="shared" si="0"/>
        <v>Dieter Devue</v>
      </c>
      <c r="F15" s="43" t="s">
        <v>7</v>
      </c>
      <c r="G15" s="43" t="str">
        <f t="shared" si="1"/>
        <v>Stan Van Gils</v>
      </c>
      <c r="H15" s="43" t="s">
        <v>4</v>
      </c>
      <c r="I15" s="53" t="s">
        <v>2</v>
      </c>
      <c r="J15" s="43" t="str">
        <f t="shared" si="2"/>
        <v>Bregt Joosten</v>
      </c>
      <c r="K15" s="18"/>
      <c r="L15" s="22"/>
      <c r="M15" s="46"/>
      <c r="N15" s="22"/>
      <c r="O15" s="46"/>
      <c r="P15" s="22"/>
      <c r="Q15" s="46"/>
      <c r="R15" s="22"/>
      <c r="S15" s="46"/>
      <c r="T15" s="20"/>
      <c r="U15" s="42">
        <f t="shared" si="3"/>
        <v>0</v>
      </c>
      <c r="V15" s="50">
        <f t="shared" si="4"/>
        <v>0</v>
      </c>
      <c r="W15" s="8" t="str">
        <f t="shared" si="5"/>
        <v/>
      </c>
      <c r="X15" s="8" t="str">
        <f t="shared" si="6"/>
        <v/>
      </c>
      <c r="Y15" s="43"/>
    </row>
    <row r="16" spans="1:25" x14ac:dyDescent="0.25">
      <c r="A16" s="8">
        <v>25</v>
      </c>
      <c r="B16" s="42" t="s">
        <v>15</v>
      </c>
      <c r="C16" s="59">
        <v>0.56944444444444442</v>
      </c>
      <c r="D16" s="43" t="s">
        <v>3</v>
      </c>
      <c r="E16" s="43" t="str">
        <f t="shared" si="0"/>
        <v>Mauro Janssen</v>
      </c>
      <c r="F16" s="43" t="s">
        <v>7</v>
      </c>
      <c r="G16" s="43" t="str">
        <f t="shared" si="1"/>
        <v>Bregt Joosten</v>
      </c>
      <c r="H16" s="43" t="s">
        <v>2</v>
      </c>
      <c r="I16" s="53" t="s">
        <v>4</v>
      </c>
      <c r="J16" s="43" t="str">
        <f t="shared" si="2"/>
        <v>Stan Van Gils</v>
      </c>
      <c r="K16" s="18"/>
      <c r="L16" s="22"/>
      <c r="M16" s="46"/>
      <c r="N16" s="22"/>
      <c r="O16" s="46"/>
      <c r="P16" s="22"/>
      <c r="Q16" s="46"/>
      <c r="R16" s="22"/>
      <c r="S16" s="46"/>
      <c r="T16" s="20"/>
      <c r="U16" s="42">
        <f t="shared" si="3"/>
        <v>0</v>
      </c>
      <c r="V16" s="50">
        <f t="shared" si="4"/>
        <v>0</v>
      </c>
      <c r="W16" s="8" t="str">
        <f t="shared" si="5"/>
        <v/>
      </c>
      <c r="X16" s="8" t="str">
        <f t="shared" si="6"/>
        <v/>
      </c>
      <c r="Y16" s="43"/>
    </row>
    <row r="17" spans="1:24" x14ac:dyDescent="0.25">
      <c r="A17" s="8">
        <v>25</v>
      </c>
      <c r="B17" s="42" t="s">
        <v>15</v>
      </c>
      <c r="C17" s="59">
        <v>0.58680555555555558</v>
      </c>
      <c r="D17" s="43" t="s">
        <v>3</v>
      </c>
      <c r="E17" s="43" t="str">
        <f t="shared" si="0"/>
        <v>Mauro Janssen</v>
      </c>
      <c r="F17" s="43" t="s">
        <v>7</v>
      </c>
      <c r="G17" s="43" t="str">
        <f t="shared" si="1"/>
        <v>Dieter Devue</v>
      </c>
      <c r="H17" s="43" t="s">
        <v>1</v>
      </c>
      <c r="I17" s="53" t="s">
        <v>2</v>
      </c>
      <c r="J17" s="43" t="str">
        <f t="shared" si="2"/>
        <v>Bregt Joosten</v>
      </c>
      <c r="K17" s="18"/>
      <c r="L17" s="22"/>
      <c r="M17" s="46"/>
      <c r="N17" s="22"/>
      <c r="O17" s="46"/>
      <c r="P17" s="22"/>
      <c r="Q17" s="46"/>
      <c r="R17" s="22"/>
      <c r="S17" s="46"/>
      <c r="T17" s="20"/>
      <c r="U17" s="42">
        <f t="shared" si="3"/>
        <v>0</v>
      </c>
      <c r="V17" s="50">
        <f t="shared" si="4"/>
        <v>0</v>
      </c>
      <c r="W17" s="8" t="str">
        <f t="shared" si="5"/>
        <v/>
      </c>
      <c r="X17" s="8" t="str">
        <f t="shared" si="6"/>
        <v/>
      </c>
    </row>
    <row r="18" spans="1:24" ht="15.75" thickBot="1" x14ac:dyDescent="0.3">
      <c r="A18" s="9">
        <v>25</v>
      </c>
      <c r="B18" s="39" t="s">
        <v>15</v>
      </c>
      <c r="C18" s="60">
        <v>0.60416666666666663</v>
      </c>
      <c r="D18" s="40" t="s">
        <v>2</v>
      </c>
      <c r="E18" s="40" t="str">
        <f t="shared" si="0"/>
        <v>Bregt Joosten</v>
      </c>
      <c r="F18" s="40" t="s">
        <v>7</v>
      </c>
      <c r="G18" s="40" t="str">
        <f t="shared" si="1"/>
        <v>Stan Van Gils</v>
      </c>
      <c r="H18" s="40" t="s">
        <v>4</v>
      </c>
      <c r="I18" s="56" t="s">
        <v>1</v>
      </c>
      <c r="J18" s="40" t="str">
        <f t="shared" si="2"/>
        <v>Dieter Devue</v>
      </c>
      <c r="K18" s="24"/>
      <c r="L18" s="23"/>
      <c r="M18" s="51"/>
      <c r="N18" s="23"/>
      <c r="O18" s="51"/>
      <c r="P18" s="23"/>
      <c r="Q18" s="51"/>
      <c r="R18" s="23"/>
      <c r="S18" s="51"/>
      <c r="T18" s="25"/>
      <c r="U18" s="39">
        <f t="shared" si="3"/>
        <v>0</v>
      </c>
      <c r="V18" s="41">
        <f t="shared" si="4"/>
        <v>0</v>
      </c>
      <c r="W18" s="9" t="str">
        <f t="shared" si="5"/>
        <v/>
      </c>
      <c r="X18" s="9" t="str">
        <f t="shared" si="6"/>
        <v/>
      </c>
    </row>
  </sheetData>
  <mergeCells count="37">
    <mergeCell ref="A1:X1"/>
    <mergeCell ref="A3:I3"/>
    <mergeCell ref="K3:X3"/>
    <mergeCell ref="B4:E4"/>
    <mergeCell ref="H4:I4"/>
    <mergeCell ref="O4:P4"/>
    <mergeCell ref="Q4:X4"/>
    <mergeCell ref="B5:E5"/>
    <mergeCell ref="H5:I5"/>
    <mergeCell ref="O5:P5"/>
    <mergeCell ref="Q5:X5"/>
    <mergeCell ref="B6:E6"/>
    <mergeCell ref="H6:I6"/>
    <mergeCell ref="O6:P6"/>
    <mergeCell ref="Q6:X6"/>
    <mergeCell ref="O7:P7"/>
    <mergeCell ref="Q7:X7"/>
    <mergeCell ref="B8:E8"/>
    <mergeCell ref="H8:I8"/>
    <mergeCell ref="O8:P8"/>
    <mergeCell ref="Q8:X8"/>
    <mergeCell ref="Q12:R12"/>
    <mergeCell ref="S12:T12"/>
    <mergeCell ref="U12:V12"/>
    <mergeCell ref="F4:G4"/>
    <mergeCell ref="F5:G5"/>
    <mergeCell ref="F6:G6"/>
    <mergeCell ref="F7:G7"/>
    <mergeCell ref="F8:G8"/>
    <mergeCell ref="A11:H11"/>
    <mergeCell ref="D12:H12"/>
    <mergeCell ref="I12:J12"/>
    <mergeCell ref="K12:L12"/>
    <mergeCell ref="M12:N12"/>
    <mergeCell ref="O12:P12"/>
    <mergeCell ref="B7:E7"/>
    <mergeCell ref="H7:I7"/>
  </mergeCells>
  <pageMargins left="0.7" right="0.7" top="0.75" bottom="0.75" header="0.3" footer="0.3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</vt:i4>
      </vt:variant>
    </vt:vector>
  </HeadingPairs>
  <TitlesOfParts>
    <vt:vector size="15" baseType="lpstr">
      <vt:lpstr>Boys 0910 P1-8</vt:lpstr>
      <vt:lpstr>Boys 0910 P9-14</vt:lpstr>
      <vt:lpstr>Boys 0708 P1-15</vt:lpstr>
      <vt:lpstr>Boys 0708 P16-18</vt:lpstr>
      <vt:lpstr>Boys 0708 P19-21</vt:lpstr>
      <vt:lpstr>Boys 0708 P22-24</vt:lpstr>
      <vt:lpstr>Boys 0506 P1-16</vt:lpstr>
      <vt:lpstr>Boys 0506 P17-24</vt:lpstr>
      <vt:lpstr>Boys 0506 P25-28</vt:lpstr>
      <vt:lpstr>Girls 0910 P1-4</vt:lpstr>
      <vt:lpstr>Girls 0708 P1-16</vt:lpstr>
      <vt:lpstr>Girls 0708 P17-19</vt:lpstr>
      <vt:lpstr>Girls 0506 P1-14</vt:lpstr>
      <vt:lpstr>Girls 0506 P15-18</vt:lpstr>
      <vt:lpstr>'Boys 0910 P9-14'!Afdrukbereik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Geerts;Glen Staes</dc:creator>
  <cp:lastModifiedBy>Pieter Geerts</cp:lastModifiedBy>
  <cp:lastPrinted>2018-06-23T17:53:34Z</cp:lastPrinted>
  <dcterms:created xsi:type="dcterms:W3CDTF">2016-04-18T08:36:21Z</dcterms:created>
  <dcterms:modified xsi:type="dcterms:W3CDTF">2018-06-23T19:23:26Z</dcterms:modified>
</cp:coreProperties>
</file>